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wmf" ContentType="image/x-w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320" windowHeight="7815" firstSheet="2" activeTab="3"/>
  </bookViews>
  <sheets>
    <sheet name="CAPA L2P" sheetId="26" state="hidden" r:id="rId1"/>
    <sheet name="Cronograma L2P" sheetId="27" state="hidden" r:id="rId2"/>
    <sheet name="CAPA Geral Emp4" sheetId="30" r:id="rId3"/>
    <sheet name="Cronograma Emp4" sheetId="29" r:id="rId4"/>
  </sheets>
  <externalReferences>
    <externalReference r:id="rId5"/>
  </externalReferences>
  <definedNames>
    <definedName name="_xlnm._FilterDatabase" localSheetId="3" hidden="1">'Cronograma Emp4'!$B$1:$B$24</definedName>
    <definedName name="_xlnm._FilterDatabase" localSheetId="1" hidden="1">'Cronograma L2P'!$B$1:$B$24</definedName>
    <definedName name="_SR1" localSheetId="2">OFFSET(#REF!,1,,COUNTA(#REF!),1)</definedName>
    <definedName name="_SR1" localSheetId="3">OFFSET(#REF!,1,,COUNTA(#REF!),1)</definedName>
    <definedName name="_SR1" localSheetId="1">OFFSET(#REF!,1,,COUNTA(#REF!),1)</definedName>
    <definedName name="_SR1">OFFSET(#REF!,1,,COUNTA(#REF!),1)</definedName>
    <definedName name="_xlnm.Print_Area" localSheetId="2">'CAPA Geral Emp4'!$A$1:$Q$57</definedName>
    <definedName name="_xlnm.Print_Area" localSheetId="0">'CAPA L2P'!$A$1:$Q$57</definedName>
    <definedName name="_xlnm.Print_Area" localSheetId="3">'Cronograma Emp4'!$C$1:$BJ$23</definedName>
    <definedName name="_xlnm.Print_Area" localSheetId="1">'Cronograma L2P'!$C$1:$BJ$23</definedName>
    <definedName name="BDI" localSheetId="2">#REF!</definedName>
    <definedName name="BDI" localSheetId="3">#REF!</definedName>
    <definedName name="BDI">#REF!</definedName>
    <definedName name="CdaCto">2</definedName>
    <definedName name="CdaCun">2</definedName>
    <definedName name="CdaQtd">5</definedName>
    <definedName name="CdCto">2</definedName>
    <definedName name="CdCun">2</definedName>
    <definedName name="CdDersa">5</definedName>
    <definedName name="CdEmop">6</definedName>
    <definedName name="CdQtd">5</definedName>
    <definedName name="CdQtEqA">2</definedName>
    <definedName name="CdQtEqP">2</definedName>
    <definedName name="CdQtMoA">2</definedName>
    <definedName name="CdQtMoP">2</definedName>
    <definedName name="CdQtMpA">5</definedName>
    <definedName name="CdQtMpP">5</definedName>
    <definedName name="CdQtTrA">2</definedName>
    <definedName name="CdQtTrP">2</definedName>
    <definedName name="Clas" localSheetId="2">MAX(LEN(#REF!))</definedName>
    <definedName name="Clas" localSheetId="3">MAX(LEN(#REF!))</definedName>
    <definedName name="Clas" localSheetId="1">MAX(LEN(#REF!))</definedName>
    <definedName name="Clas">MAX(LEN(#REF!))</definedName>
    <definedName name="Cls" localSheetId="2">IF(ISNA(VLOOKUP(#REF!,REC,1,0)),IF(ISNA(VLOOKUP(#REF!,SR,1,0)),"",VLOOKUP(#REF!,SR,4,0)),VLOOKUP(#REF!,REC,4,0))</definedName>
    <definedName name="Cls" localSheetId="3">IF(ISNA(VLOOKUP(#REF!,REC,1,0)),IF(ISNA(VLOOKUP(#REF!,SR,1,0)),"",VLOOKUP(#REF!,SR,4,0)),VLOOKUP(#REF!,REC,4,0))</definedName>
    <definedName name="Cls" localSheetId="1">IF(ISNA(VLOOKUP(#REF!,REC,1,0)),IF(ISNA(VLOOKUP(#REF!,SR,1,0)),"",VLOOKUP(#REF!,SR,4,0)),VLOOKUP(#REF!,REC,4,0))</definedName>
    <definedName name="Cls">IF(ISNA(VLOOKUP(#REF!,REC,1,0)),IF(ISNA(VLOOKUP(#REF!,SR,1,0)),"",VLOOKUP(#REF!,SR,4,0)),VLOOKUP(#REF!,REC,4,0))</definedName>
    <definedName name="CunImp">0</definedName>
    <definedName name="DATA" localSheetId="2">#REF!</definedName>
    <definedName name="DATA" localSheetId="3">#REF!</definedName>
    <definedName name="DATA">#REF!</definedName>
    <definedName name="DMT">2</definedName>
    <definedName name="EmpAux">""</definedName>
    <definedName name="ENCARGOS" localSheetId="2">#REF!</definedName>
    <definedName name="ENCARGOS" localSheetId="3">#REF!</definedName>
    <definedName name="ENCARGOS">#REF!</definedName>
    <definedName name="Fim" localSheetId="2">OFFSET(Ini,,COUNTA(#REF!)-9)</definedName>
    <definedName name="Fim" localSheetId="3">OFFSET(Ini,,COUNTA(#REF!)-9)</definedName>
    <definedName name="Fim" localSheetId="1">OFFSET(Ini,,COUNTA(#REF!)-9)</definedName>
    <definedName name="Fim">OFFSET(Ini,,COUNTA(#REF!)-9)</definedName>
    <definedName name="LS">"S"</definedName>
    <definedName name="N" localSheetId="2">OFFSET(Ini,,COUNTA(#REF!)-9)</definedName>
    <definedName name="N" localSheetId="3">OFFSET(Ini,,COUNTA(#REF!)-9)</definedName>
    <definedName name="N" localSheetId="1">OFFSET(Ini,,COUNTA(#REF!)-9)</definedName>
    <definedName name="N">OFFSET(Ini,,COUNTA(#REF!)-9)</definedName>
    <definedName name="NLant">5</definedName>
    <definedName name="NLEq">4</definedName>
    <definedName name="NLmin">5</definedName>
    <definedName name="NLMo">6</definedName>
    <definedName name="NLMp">5</definedName>
    <definedName name="NLTr">3</definedName>
    <definedName name="OnOff">"ON"</definedName>
    <definedName name="Prd" localSheetId="2">IF(PR&gt;0,PR,IF(_Prd1&gt;0,_Prd1,1))</definedName>
    <definedName name="Prd" localSheetId="3">IF(PR&gt;0,PR,IF(_Prd1&gt;0,_Prd1,1))</definedName>
    <definedName name="Prd" localSheetId="1">IF(PR&gt;0,PR,IF(_Prd1&gt;0,_Prd1,1))</definedName>
    <definedName name="Prd">IF(PR&gt;0,PR,IF(_Prd1&gt;0,_Prd1,1))</definedName>
    <definedName name="QR" localSheetId="2">OFFSET(#REF!,1,,COUNTA(#REF!),7)</definedName>
    <definedName name="QR" localSheetId="3">OFFSET(#REF!,1,,COUNTA(#REF!),7)</definedName>
    <definedName name="QR" localSheetId="1">OFFSET(#REF!,1,,COUNTA(#REF!),7)</definedName>
    <definedName name="QR">OFFSET(#REF!,1,,COUNTA(#REF!),7)</definedName>
    <definedName name="QS" localSheetId="2">OFFSET(#REF!,1,,COUNTA(#REF!),6)</definedName>
    <definedName name="QS" localSheetId="3">OFFSET(#REF!,1,,COUNTA(#REF!),6)</definedName>
    <definedName name="QS" localSheetId="1">OFFSET(#REF!,1,,COUNTA(#REF!),6)</definedName>
    <definedName name="QS">OFFSET(#REF!,1,,COUNTA(#REF!),6)</definedName>
    <definedName name="Salario">1</definedName>
    <definedName name="SRV" localSheetId="2">OFFSET(#REF!,1,,COUNTA(#REF!),1)</definedName>
    <definedName name="SRV" localSheetId="3">OFFSET(#REF!,1,,COUNTA(#REF!),1)</definedName>
    <definedName name="SRV" localSheetId="1">OFFSET(#REF!,1,,COUNTA(#REF!),1)</definedName>
    <definedName name="SRV">OFFSET(#REF!,1,,COUNTA(#REF!),1)</definedName>
    <definedName name="TipoObra">2</definedName>
    <definedName name="_xlnm.Print_Titles" localSheetId="3">'Cronograma Emp4'!$C:$E,'Cronograma Emp4'!$1:$9</definedName>
    <definedName name="_xlnm.Print_Titles" localSheetId="1">'Cronograma L2P'!$C:$E,'Cronograma L2P'!$1:$9</definedName>
    <definedName name="TOT" localSheetId="2">OFFSET('CAPA Geral Emp4'!SRV,,4)</definedName>
    <definedName name="TOT" localSheetId="3">OFFSET('Cronograma Emp4'!SRV,,4)</definedName>
    <definedName name="TOT" localSheetId="1">OFFSET('Cronograma L2P'!SRV,,4)</definedName>
    <definedName name="TOT">OFFSET(SRV,,4)</definedName>
  </definedNames>
  <calcPr calcId="145621"/>
</workbook>
</file>

<file path=xl/calcChain.xml><?xml version="1.0" encoding="utf-8"?>
<calcChain xmlns="http://schemas.openxmlformats.org/spreadsheetml/2006/main">
  <c r="L21" i="29"/>
  <c r="M21"/>
  <c r="I19"/>
  <c r="AF17"/>
  <c r="AF15"/>
  <c r="L21" i="27"/>
  <c r="I19"/>
  <c r="AF17"/>
  <c r="AF15"/>
  <c r="BJ21" i="29" l="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K21"/>
  <c r="J21"/>
  <c r="I21"/>
  <c r="H21"/>
  <c r="G21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F22" s="1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H19"/>
  <c r="G19"/>
  <c r="F21"/>
  <c r="F19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E17"/>
  <c r="AD17"/>
  <c r="AC17"/>
  <c r="AB17"/>
  <c r="AA17"/>
  <c r="Z17"/>
  <c r="Y17"/>
  <c r="X17"/>
  <c r="W17"/>
  <c r="V17"/>
  <c r="U17"/>
  <c r="T17"/>
  <c r="T22" s="1"/>
  <c r="S17"/>
  <c r="R17"/>
  <c r="Q17"/>
  <c r="P17"/>
  <c r="P22" s="1"/>
  <c r="O17"/>
  <c r="N17"/>
  <c r="M17"/>
  <c r="L17"/>
  <c r="L22" s="1"/>
  <c r="K17"/>
  <c r="J17"/>
  <c r="I17"/>
  <c r="H17"/>
  <c r="G17"/>
  <c r="BJ15"/>
  <c r="BJ22" s="1"/>
  <c r="BI15"/>
  <c r="BH15"/>
  <c r="BH22" s="1"/>
  <c r="BG15"/>
  <c r="BG22" s="1"/>
  <c r="BF15"/>
  <c r="BF22" s="1"/>
  <c r="BE15"/>
  <c r="BD15"/>
  <c r="BD22" s="1"/>
  <c r="BC15"/>
  <c r="BC22" s="1"/>
  <c r="BB15"/>
  <c r="BB22" s="1"/>
  <c r="BA15"/>
  <c r="AZ15"/>
  <c r="AZ22" s="1"/>
  <c r="AY15"/>
  <c r="AY22" s="1"/>
  <c r="AX15"/>
  <c r="AX22" s="1"/>
  <c r="AW15"/>
  <c r="AV15"/>
  <c r="AV22" s="1"/>
  <c r="AU15"/>
  <c r="AU22" s="1"/>
  <c r="AT15"/>
  <c r="AT22" s="1"/>
  <c r="AS15"/>
  <c r="AR15"/>
  <c r="AR22" s="1"/>
  <c r="AQ15"/>
  <c r="AQ22" s="1"/>
  <c r="AP15"/>
  <c r="AP22" s="1"/>
  <c r="AO15"/>
  <c r="AN15"/>
  <c r="AM15"/>
  <c r="AM22" s="1"/>
  <c r="AL15"/>
  <c r="AK15"/>
  <c r="AJ15"/>
  <c r="AI15"/>
  <c r="AI22" s="1"/>
  <c r="AH15"/>
  <c r="AG15"/>
  <c r="AE15"/>
  <c r="AD15"/>
  <c r="AD22" s="1"/>
  <c r="AC15"/>
  <c r="AB15"/>
  <c r="AA15"/>
  <c r="Z15"/>
  <c r="Z22" s="1"/>
  <c r="Y15"/>
  <c r="Y22" s="1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7"/>
  <c r="F22" s="1"/>
  <c r="F23" s="1"/>
  <c r="F15"/>
  <c r="BJ21" i="27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H19"/>
  <c r="G19"/>
  <c r="F21"/>
  <c r="F19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BJ15"/>
  <c r="BI15"/>
  <c r="BI22" s="1"/>
  <c r="BH15"/>
  <c r="BH22" s="1"/>
  <c r="BG15"/>
  <c r="BG22" s="1"/>
  <c r="BF15"/>
  <c r="BE15"/>
  <c r="BE22" s="1"/>
  <c r="BD15"/>
  <c r="BD22" s="1"/>
  <c r="BC15"/>
  <c r="BC22" s="1"/>
  <c r="BB15"/>
  <c r="BA15"/>
  <c r="BA22" s="1"/>
  <c r="AZ15"/>
  <c r="AZ22" s="1"/>
  <c r="AY15"/>
  <c r="AY22" s="1"/>
  <c r="AX15"/>
  <c r="AW15"/>
  <c r="AW22" s="1"/>
  <c r="AV15"/>
  <c r="AV22" s="1"/>
  <c r="AU15"/>
  <c r="AU22" s="1"/>
  <c r="AT15"/>
  <c r="AS15"/>
  <c r="AS22" s="1"/>
  <c r="AR15"/>
  <c r="AR22" s="1"/>
  <c r="AQ15"/>
  <c r="AQ22" s="1"/>
  <c r="AP15"/>
  <c r="AO15"/>
  <c r="AO22" s="1"/>
  <c r="AN15"/>
  <c r="AN22" s="1"/>
  <c r="AM15"/>
  <c r="AM22" s="1"/>
  <c r="AL15"/>
  <c r="AK15"/>
  <c r="AK22" s="1"/>
  <c r="AJ15"/>
  <c r="AJ22" s="1"/>
  <c r="AI15"/>
  <c r="AI22" s="1"/>
  <c r="AH15"/>
  <c r="AG15"/>
  <c r="AG22" s="1"/>
  <c r="AE15"/>
  <c r="AE22" s="1"/>
  <c r="AD15"/>
  <c r="AD22" s="1"/>
  <c r="AC15"/>
  <c r="AC22" s="1"/>
  <c r="AB15"/>
  <c r="AB22" s="1"/>
  <c r="AA15"/>
  <c r="AA22" s="1"/>
  <c r="Z15"/>
  <c r="Z22" s="1"/>
  <c r="Y15"/>
  <c r="Y22" s="1"/>
  <c r="X15"/>
  <c r="X22" s="1"/>
  <c r="W15"/>
  <c r="W22" s="1"/>
  <c r="V15"/>
  <c r="U15"/>
  <c r="U22" s="1"/>
  <c r="T15"/>
  <c r="S15"/>
  <c r="R15"/>
  <c r="Q15"/>
  <c r="P15"/>
  <c r="O15"/>
  <c r="N15"/>
  <c r="M15"/>
  <c r="L15"/>
  <c r="K15"/>
  <c r="J15"/>
  <c r="I15"/>
  <c r="H15"/>
  <c r="G15"/>
  <c r="F15"/>
  <c r="B21" i="29"/>
  <c r="C18" s="1"/>
  <c r="B17"/>
  <c r="C16" s="1"/>
  <c r="D16"/>
  <c r="B15"/>
  <c r="C14" s="1"/>
  <c r="D14"/>
  <c r="AH22" i="27" l="1"/>
  <c r="AL22"/>
  <c r="AP22"/>
  <c r="AT22"/>
  <c r="AX22"/>
  <c r="BB22"/>
  <c r="BF22"/>
  <c r="BJ22"/>
  <c r="H22"/>
  <c r="M22"/>
  <c r="Q22"/>
  <c r="I22"/>
  <c r="X22" i="29"/>
  <c r="AB22"/>
  <c r="AG22"/>
  <c r="AK22"/>
  <c r="AO22"/>
  <c r="AS22"/>
  <c r="AW22"/>
  <c r="BA22"/>
  <c r="BE22"/>
  <c r="BI22"/>
  <c r="I22"/>
  <c r="M22"/>
  <c r="Q22"/>
  <c r="U22"/>
  <c r="J22" i="27"/>
  <c r="J22" i="29"/>
  <c r="N22"/>
  <c r="R22"/>
  <c r="V22"/>
  <c r="K22" i="27"/>
  <c r="O22"/>
  <c r="S22"/>
  <c r="G23" i="29"/>
  <c r="G22"/>
  <c r="K22"/>
  <c r="O22"/>
  <c r="S22"/>
  <c r="W22"/>
  <c r="L22" i="27"/>
  <c r="AF22"/>
  <c r="G22"/>
  <c r="P22"/>
  <c r="T22"/>
  <c r="AA22" i="29"/>
  <c r="AE22"/>
  <c r="AJ22"/>
  <c r="AN22"/>
  <c r="H22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V22" i="27"/>
  <c r="F22"/>
  <c r="F23" s="1"/>
  <c r="N22"/>
  <c r="R22"/>
  <c r="AC22" i="29"/>
  <c r="AH22"/>
  <c r="AL22"/>
  <c r="C12"/>
  <c r="AC23" l="1"/>
  <c r="AD23" s="1"/>
  <c r="AE23" s="1"/>
  <c r="AF23" s="1"/>
  <c r="AG23" s="1"/>
  <c r="AH23" s="1"/>
  <c r="AI23" s="1"/>
  <c r="AJ23" s="1"/>
  <c r="AK23" s="1"/>
  <c r="AL23" s="1"/>
  <c r="AM23" s="1"/>
  <c r="AN23" s="1"/>
  <c r="AO23" s="1"/>
  <c r="AP23" s="1"/>
  <c r="AQ23" s="1"/>
  <c r="AR23" s="1"/>
  <c r="AS23" s="1"/>
  <c r="AT23" s="1"/>
  <c r="AU23" s="1"/>
  <c r="AV23" s="1"/>
  <c r="AW23" s="1"/>
  <c r="AX23" s="1"/>
  <c r="AY23" s="1"/>
  <c r="AZ23" s="1"/>
  <c r="BA23" s="1"/>
  <c r="BB23" s="1"/>
  <c r="BC23" s="1"/>
  <c r="BD23" s="1"/>
  <c r="BE23" s="1"/>
  <c r="BF23" s="1"/>
  <c r="BG23" s="1"/>
  <c r="BH23" s="1"/>
  <c r="BI23" s="1"/>
  <c r="BJ23" s="1"/>
  <c r="G23" i="27"/>
  <c r="H23" s="1"/>
  <c r="I23" s="1"/>
  <c r="J23" s="1"/>
  <c r="K23" s="1"/>
  <c r="L23" s="1"/>
  <c r="M23" s="1"/>
  <c r="N23" s="1"/>
  <c r="O23" s="1"/>
  <c r="P23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AK23" s="1"/>
  <c r="AL23" s="1"/>
  <c r="AM23" s="1"/>
  <c r="AN23" s="1"/>
  <c r="AO23" s="1"/>
  <c r="AP23" s="1"/>
  <c r="AQ23" s="1"/>
  <c r="AR23" s="1"/>
  <c r="AS23" s="1"/>
  <c r="AT23" s="1"/>
  <c r="AU23" s="1"/>
  <c r="AV23" s="1"/>
  <c r="AW23" s="1"/>
  <c r="AX23" s="1"/>
  <c r="AY23" s="1"/>
  <c r="AZ23" s="1"/>
  <c r="BA23" s="1"/>
  <c r="BB23" s="1"/>
  <c r="BC23" s="1"/>
  <c r="BD23" s="1"/>
  <c r="BE23" s="1"/>
  <c r="BF23" s="1"/>
  <c r="BG23" s="1"/>
  <c r="BH23" s="1"/>
  <c r="BI23" s="1"/>
  <c r="BJ23" s="1"/>
  <c r="D16"/>
  <c r="D14"/>
  <c r="B17"/>
  <c r="C16" s="1"/>
  <c r="B15"/>
  <c r="BJ13" l="1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D12" l="1"/>
  <c r="C14" l="1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C12"/>
  <c r="BN15" i="29" l="1"/>
  <c r="BN21"/>
  <c r="BN17"/>
  <c r="BN19"/>
</calcChain>
</file>

<file path=xl/sharedStrings.xml><?xml version="1.0" encoding="utf-8"?>
<sst xmlns="http://schemas.openxmlformats.org/spreadsheetml/2006/main" count="371" uniqueCount="158">
  <si>
    <t>DESCRIÇÃO DOS SERVIÇOS</t>
  </si>
  <si>
    <t>TOTAL MENSAL</t>
  </si>
  <si>
    <t>TOTAL ACUMULADO</t>
  </si>
  <si>
    <t>S</t>
  </si>
  <si>
    <t>Empresa Brasileira de Infraestrutura Aeroportuária</t>
  </si>
  <si>
    <t>WV</t>
  </si>
  <si>
    <t>EMISSÃO INICIAL</t>
  </si>
  <si>
    <t>Modificação</t>
  </si>
  <si>
    <t>Data</t>
  </si>
  <si>
    <t>Projetista</t>
  </si>
  <si>
    <t>Desenhista</t>
  </si>
  <si>
    <t>Aprovo</t>
  </si>
  <si>
    <t>0</t>
  </si>
  <si>
    <t>Rev.</t>
  </si>
  <si>
    <t>Gerente de Projeto:</t>
  </si>
  <si>
    <t>CREA / UF</t>
  </si>
  <si>
    <t>Autor do Projeto/ Resp. Técnico</t>
  </si>
  <si>
    <t>Co-Autor:</t>
  </si>
  <si>
    <t>0600405580/SP</t>
  </si>
  <si>
    <t>Coordenador do Contrato:</t>
  </si>
  <si>
    <t>Coord. Adjunto Contrato:</t>
  </si>
  <si>
    <t>Desenhista:</t>
  </si>
  <si>
    <t>Número:</t>
  </si>
  <si>
    <t>Conferido:</t>
  </si>
  <si>
    <t>Escala:</t>
  </si>
  <si>
    <t>Data:</t>
  </si>
  <si>
    <t>S/E</t>
  </si>
  <si>
    <t>Sítio:</t>
  </si>
  <si>
    <t>Área do sítio:</t>
  </si>
  <si>
    <t>Especialidade/ Subespecialidade</t>
  </si>
  <si>
    <t>Fiscal Contrato:</t>
  </si>
  <si>
    <t>Rubrica</t>
  </si>
  <si>
    <t>Tipo/ Especificação do documento:</t>
  </si>
  <si>
    <t>Fiscal Técnico:</t>
  </si>
  <si>
    <t>Tipo de obra:</t>
  </si>
  <si>
    <t>Classe geral do projeto:</t>
  </si>
  <si>
    <t>Gestor do contrato:</t>
  </si>
  <si>
    <t>Substitui a:</t>
  </si>
  <si>
    <t>Substituída por:</t>
  </si>
  <si>
    <t>Termo de contrato Nº.:</t>
  </si>
  <si>
    <t>Codificação:</t>
  </si>
  <si>
    <t>SISTEMAS ELETROMECÂNICOS</t>
  </si>
  <si>
    <t>ITEM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</si>
  <si>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</si>
  <si>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</si>
  <si>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</si>
  <si>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</si>
  <si>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</si>
  <si>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</si>
  <si>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</si>
  <si>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</si>
  <si>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</si>
  <si>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</si>
  <si>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</si>
  <si>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</si>
  <si>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</si>
  <si>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</si>
  <si>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</si>
  <si>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</si>
  <si>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</si>
  <si>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</si>
  <si>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</si>
  <si>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</si>
  <si>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</si>
  <si>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</si>
  <si>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</si>
  <si>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</si>
  <si>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R$</t>
  </si>
  <si>
    <t xml:space="preserve"> </t>
  </si>
  <si>
    <t>AEROPORTO INTERNACIONAL PINTO MARTINS                                                                        FORTALEZA / CE</t>
  </si>
  <si>
    <t>ARQ. CLOVIS LINS DE ANDRADE</t>
  </si>
  <si>
    <t xml:space="preserve">22278/PE </t>
  </si>
  <si>
    <t>ENG. AIMÊ FERNANDA S. S. GOMES</t>
  </si>
  <si>
    <t>24713/PE</t>
  </si>
  <si>
    <t>TC 091-ST/2009/0010</t>
  </si>
  <si>
    <t>LdFG</t>
  </si>
  <si>
    <t>LSR</t>
  </si>
  <si>
    <t>ENG. WILSON VIEIRA</t>
  </si>
  <si>
    <t>ARQ. MARCOS B. GHIORZI</t>
  </si>
  <si>
    <t>5061908347/SP</t>
  </si>
  <si>
    <t>DATA BASE:                                                MARÇO 2012</t>
  </si>
  <si>
    <t xml:space="preserve">AEROPORTO INTERNACIONAL PINTO MARTINS - FORTALEZA / CE   </t>
  </si>
  <si>
    <t>10.00.000</t>
  </si>
  <si>
    <t>L 2 P</t>
  </si>
  <si>
    <t>LOTE 2 P</t>
  </si>
  <si>
    <t>CRONOGRAMA EXECUTIVO - L2P</t>
  </si>
  <si>
    <t>10.06.000</t>
  </si>
  <si>
    <t>EMPREENDIMENTO 4: TERMINAL DE PASSAGEIROS (TPS)</t>
  </si>
  <si>
    <t>FORNECIMENTO / INSTALAÇÃO</t>
  </si>
  <si>
    <t>SERVIÇOS COMPLEMENTARES</t>
  </si>
  <si>
    <t>TERMO DE REFERÊNCIA / PONTES DE EMBARQUE</t>
  </si>
  <si>
    <t>Mês 25</t>
  </si>
  <si>
    <t>Mês 26</t>
  </si>
  <si>
    <t>Mês 27</t>
  </si>
  <si>
    <t>Mês 28</t>
  </si>
  <si>
    <t>Mês 29</t>
  </si>
  <si>
    <t>Mês 30</t>
  </si>
  <si>
    <t>Mês 31</t>
  </si>
  <si>
    <t>Mês 32</t>
  </si>
  <si>
    <t>Mês 33</t>
  </si>
  <si>
    <t>Mês 34</t>
  </si>
  <si>
    <t>Mês 35</t>
  </si>
  <si>
    <t>Mês 36</t>
  </si>
  <si>
    <t>Mês 37</t>
  </si>
  <si>
    <t>Mês 38</t>
  </si>
  <si>
    <t>Mês 39</t>
  </si>
  <si>
    <t>Mês 40</t>
  </si>
  <si>
    <t>Mês 41</t>
  </si>
  <si>
    <t>Mês 42</t>
  </si>
  <si>
    <t>Mês 43</t>
  </si>
  <si>
    <t>Mês 44</t>
  </si>
  <si>
    <t>Mês 45</t>
  </si>
  <si>
    <t>Mês 46</t>
  </si>
  <si>
    <t>Mês 47</t>
  </si>
  <si>
    <t>Mês 48</t>
  </si>
  <si>
    <t>Mês 49</t>
  </si>
  <si>
    <t>Mês 50</t>
  </si>
  <si>
    <t>Mês 51</t>
  </si>
  <si>
    <t>Mês 52</t>
  </si>
  <si>
    <t>Mês 53</t>
  </si>
  <si>
    <t>Mês 54</t>
  </si>
  <si>
    <t>Mês 55</t>
  </si>
  <si>
    <t>Mês 56</t>
  </si>
  <si>
    <t>Mês 57</t>
  </si>
  <si>
    <t>1156/00-I0-CG-0071</t>
  </si>
  <si>
    <t>Nº CODIFICAÇÃO ENGEVIX:                   1156/00-I0-CG-0071</t>
  </si>
  <si>
    <t>1156/00-I0-CG-4701</t>
  </si>
  <si>
    <t>Nº CODIFICAÇÃO ENGEVIX:                   1156/00-I0-CG-4701</t>
  </si>
  <si>
    <t>PLANEJAMENTO / ELETROMECÂNICOS - PONTES DE EMBARQUE</t>
  </si>
  <si>
    <t>LOTE 6: SISTEMAS E EQUIPAMENTOS ELETROMECÂNICOS - CONTRATAÇÃO DE FORNECIMENTO E INSTALAÇÃO DE EQUIPAMENTOS DE PONTE DE EMBARQUE</t>
  </si>
  <si>
    <t>CRONOGRAMA EXECUTIVO - EMPREENDIMENTO 4</t>
  </si>
  <si>
    <t>EMPREENDIMENTO 4</t>
  </si>
  <si>
    <t>PONTES DE EMBARQUE - L2P</t>
  </si>
  <si>
    <t>ENG. DANIELLE MENEZES BEZERRA</t>
  </si>
  <si>
    <t>1</t>
  </si>
  <si>
    <t>Ponte de embarque e desembarque tipo Pedestal, modelo ThyssenKrupp - NL 22,0/18,0-2 ou equivalente técnico. compreendida por: Sistema de elevaçã e translação, túnel principal com acabamento lateral em chapa de aço, cabine e sistema de acionamento - Pontes PE-11 a PE-16, comprimento mín/máx de 18000 / 22000 mm.</t>
  </si>
  <si>
    <t>ATENDENDO CF 8872/GTFZ/11</t>
  </si>
  <si>
    <t>14898/D-CE</t>
  </si>
  <si>
    <t>10.06.300.03</t>
  </si>
  <si>
    <t>YOSHIAKI FUJIMORI</t>
  </si>
  <si>
    <t>0600618530/SP</t>
  </si>
  <si>
    <t xml:space="preserve"> 'OBRA/SERVIÇO: TERMO DE REFERÊNCIA PARA CONTRATAÇÃO DO FORNECIMENTO E INSTALAÇÃO DE PONTES DE EMBARQUE, PARA AS OBRAS DE AMPLIAÇÃO DO TERMINAL DE PASSAGEIROS DO AEROPORTO INTERNACIONAL PINTO MARTINS, EM FORTALEZA – CE                            </t>
  </si>
  <si>
    <t xml:space="preserve">OBRA/SERVIÇO: TERMO DE REFERÊNCIA PARA CONTRATAÇÃO DO FORNECIMENTO E INSTALAÇÃO DE PONTES DE EMBARQUE, PARA AS OBRAS DE AMPLIAÇÃO DO TERMINAL DE PASSAGEIROS DO AEROPORTO INTERNACIONAL PINTO MARTINS, EM FORTALEZA – CE           </t>
  </si>
  <si>
    <t xml:space="preserve">OBRA/SERVIÇO: TERMO DE REFERÊNCIA PARA CONTRATAÇÃO DO FORNECIMENTO E INSTALAÇÃO DE PONTES DE EMBARQUE, PARA AS OBRAS DE AMPLIAÇÃO DO TERMINAL DE PASSAGEIROS DO AEROPORTO INTERNACIONAL PINTO MARTINS, EM FORTALEZA – CE          </t>
  </si>
  <si>
    <t xml:space="preserve">OBRA/SERVIÇO: TERMO DE REFERÊNCIA PARA CONTRATAÇÃO DO FORNECIMENTO E INSTALAÇÃO DE PONTES DE EMBARQUE, PARA AS OBRAS DE AMPLIAÇÃO DO TERMINAL DE PASSAGEIROS DO AEROPORTO INTERNACIONAL PINTO MARTINS, EM FORTALEZA – CE   </t>
  </si>
  <si>
    <t xml:space="preserve">OBRA/SERVIÇO:  CONTRATAÇÃO DO FORNECIMENTO E INSTALAÇÃO DE PONTES DE EMBARQUE, PARA AS OBRAS DE AMPLIAÇÃO DO TERMINAL DE PASSAGEIROS DO AEROPORTO INTERNACIONAL PINTO MARTINS, EM FORTALEZA – CE                               </t>
  </si>
  <si>
    <t xml:space="preserve">OBRA/SERVIÇO: CONTRATAÇÃO DO FORNECIMENTO E INSTALAÇÃO DE PONTES DE EMBARQUE, PARA AS OBRAS DE AMPLIAÇÃO DO TERMINAL DE PASSAGEIROS DO AEROPORTO INTERNACIONAL PINTO MARTINS, EM FORTALEZA – CE                </t>
  </si>
  <si>
    <t xml:space="preserve">OBRA/SERVIÇO: CONTRATAÇÃO DO FORNECIMENTO E INSTALAÇÃO DE PONTES DE EMBARQUE, PARA AS OBRAS DE AMPLIAÇÃO DO TERMINAL DE PASSAGEIROS DO AEROPORTO INTERNACIONAL PINTO MARTINS, EM FORTALEZA – CE                   </t>
  </si>
  <si>
    <t xml:space="preserve">OBRA/SERVIÇO: CONTRATAÇÃO DO FORNECIMENTO E INSTALAÇÃO DE PONTES DE EMBARQUE, PARA AS OBRAS DE AMPLIAÇÃO DO TERMINAL DE PASSAGEIROS DO AEROPORTO INTERNACIONAL PINTO MARTINS, EM FORTALEZA – CE          </t>
  </si>
  <si>
    <t xml:space="preserve">OBRA/SERVIÇO:   CONTRATAÇÃO DO FORNECIMENTO E INSTALAÇÃO DE PONTES DE EMBARQUE, PARA AS OBRAS DE AMPLIAÇÃO DO TERMINAL DE PASSAGEIROS DO AEROPORTO INTERNACIONAL PINTO MARTINS, EM FORTALEZA – CE                           </t>
  </si>
  <si>
    <t>2</t>
  </si>
  <si>
    <t>ATENDENDO COMENTÁRIO E-MAIL DE 07/05</t>
  </si>
  <si>
    <t>CRONOGRAMA EXECUTIVO - PONTES DE EMBARQUE NOVAS - VOLUME 2</t>
  </si>
  <si>
    <t>FZ.01/000.98/05738/01</t>
  </si>
  <si>
    <t>Nº CODIFICAÇÃO INFRAERO:                 FZ.01/000.98/05738/01</t>
  </si>
  <si>
    <t>FZ.01/000.98/06000/02</t>
  </si>
  <si>
    <t>CRONOGRAMA EXECUTIVO - PONTES DE EMBARQUE NOVAS - LOTE 2P - VOLUME 2</t>
  </si>
  <si>
    <t>Nº CODIFICAÇÃO INFRAERO:                 FZ.01/000.98/06000/02</t>
  </si>
</sst>
</file>

<file path=xl/styles.xml><?xml version="1.0" encoding="utf-8"?>
<styleSheet xmlns="http://schemas.openxmlformats.org/spreadsheetml/2006/main">
  <numFmts count="21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&quot;R$&quot;\ #,##0.00"/>
    <numFmt numFmtId="168" formatCode="#,##0.0000"/>
    <numFmt numFmtId="169" formatCode="General_)"/>
    <numFmt numFmtId="170" formatCode="&quot;Cr$&quot;#,##0.00_);\(&quot;Cr$&quot;#,##0.00\)"/>
    <numFmt numFmtId="171" formatCode="0.000"/>
    <numFmt numFmtId="172" formatCode="_(&quot;Cr$&quot;* #,##0_);_(&quot;Cr$&quot;* \(#,##0\);_(&quot;Cr$&quot;* &quot;-&quot;_);_(@_)"/>
    <numFmt numFmtId="173" formatCode="&quot;R$&quot;\ #,##0.00_);[Red]\(&quot;R$&quot;\ #,##0.00\)"/>
    <numFmt numFmtId="174" formatCode="#,#00"/>
    <numFmt numFmtId="175" formatCode="\$#,"/>
    <numFmt numFmtId="176" formatCode="#,##0.00\ \ \ \ "/>
    <numFmt numFmtId="177" formatCode="%#,#00"/>
    <numFmt numFmtId="178" formatCode="#.##000"/>
    <numFmt numFmtId="179" formatCode="#.00\,##0\.00;[Red]#.00\,##0\.00"/>
    <numFmt numFmtId="180" formatCode=";;;"/>
    <numFmt numFmtId="181" formatCode="#.##0,"/>
    <numFmt numFmtId="182" formatCode="#,##0.00_ ;\-#,##0.00\ "/>
    <numFmt numFmtId="183" formatCode="[$-416]mmm\-yy;@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.35"/>
      <color theme="10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"/>
      <color rgb="FFFF0000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22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</fills>
  <borders count="10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</borders>
  <cellStyleXfs count="76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" fillId="0" borderId="0"/>
    <xf numFmtId="167" fontId="13" fillId="0" borderId="0"/>
    <xf numFmtId="169" fontId="14" fillId="0" borderId="26" applyBorder="0" applyAlignment="0">
      <alignment horizontal="center" vertical="center"/>
    </xf>
    <xf numFmtId="165" fontId="7" fillId="0" borderId="0"/>
    <xf numFmtId="169" fontId="5" fillId="0" borderId="26" applyBorder="0" applyAlignment="0">
      <alignment horizontal="center"/>
    </xf>
    <xf numFmtId="169" fontId="12" fillId="0" borderId="26" applyBorder="0" applyAlignment="0">
      <alignment horizontal="center" vertical="center"/>
    </xf>
    <xf numFmtId="169" fontId="6" fillId="0" borderId="26" applyBorder="0" applyAlignment="0">
      <alignment horizontal="center" vertical="center"/>
    </xf>
    <xf numFmtId="166" fontId="16" fillId="3" borderId="0" applyNumberFormat="0" applyBorder="0" applyAlignment="0" applyProtection="0"/>
    <xf numFmtId="166" fontId="16" fillId="4" borderId="0" applyNumberFormat="0" applyBorder="0" applyAlignment="0" applyProtection="0"/>
    <xf numFmtId="166" fontId="16" fillId="5" borderId="0" applyNumberFormat="0" applyBorder="0" applyAlignment="0" applyProtection="0"/>
    <xf numFmtId="166" fontId="16" fillId="6" borderId="0" applyNumberFormat="0" applyBorder="0" applyAlignment="0" applyProtection="0"/>
    <xf numFmtId="166" fontId="16" fillId="7" borderId="0" applyNumberFormat="0" applyBorder="0" applyAlignment="0" applyProtection="0"/>
    <xf numFmtId="166" fontId="16" fillId="8" borderId="0" applyNumberFormat="0" applyBorder="0" applyAlignment="0" applyProtection="0"/>
    <xf numFmtId="166" fontId="16" fillId="9" borderId="0" applyNumberFormat="0" applyBorder="0" applyAlignment="0" applyProtection="0"/>
    <xf numFmtId="166" fontId="16" fillId="10" borderId="0" applyNumberFormat="0" applyBorder="0" applyAlignment="0" applyProtection="0"/>
    <xf numFmtId="166" fontId="16" fillId="11" borderId="0" applyNumberFormat="0" applyBorder="0" applyAlignment="0" applyProtection="0"/>
    <xf numFmtId="166" fontId="16" fillId="6" borderId="0" applyNumberFormat="0" applyBorder="0" applyAlignment="0" applyProtection="0"/>
    <xf numFmtId="166" fontId="16" fillId="9" borderId="0" applyNumberFormat="0" applyBorder="0" applyAlignment="0" applyProtection="0"/>
    <xf numFmtId="166" fontId="16" fillId="12" borderId="0" applyNumberFormat="0" applyBorder="0" applyAlignment="0" applyProtection="0"/>
    <xf numFmtId="166" fontId="17" fillId="13" borderId="0" applyNumberFormat="0" applyBorder="0" applyAlignment="0" applyProtection="0"/>
    <xf numFmtId="166" fontId="17" fillId="10" borderId="0" applyNumberFormat="0" applyBorder="0" applyAlignment="0" applyProtection="0"/>
    <xf numFmtId="166" fontId="17" fillId="11" borderId="0" applyNumberFormat="0" applyBorder="0" applyAlignment="0" applyProtection="0"/>
    <xf numFmtId="166" fontId="17" fillId="14" borderId="0" applyNumberFormat="0" applyBorder="0" applyAlignment="0" applyProtection="0"/>
    <xf numFmtId="166" fontId="17" fillId="15" borderId="0" applyNumberFormat="0" applyBorder="0" applyAlignment="0" applyProtection="0"/>
    <xf numFmtId="166" fontId="17" fillId="16" borderId="0" applyNumberFormat="0" applyBorder="0" applyAlignment="0" applyProtection="0"/>
    <xf numFmtId="166" fontId="17" fillId="17" borderId="0" applyNumberFormat="0" applyBorder="0" applyAlignment="0" applyProtection="0"/>
    <xf numFmtId="166" fontId="17" fillId="18" borderId="0" applyNumberFormat="0" applyBorder="0" applyAlignment="0" applyProtection="0"/>
    <xf numFmtId="166" fontId="17" fillId="19" borderId="0" applyNumberFormat="0" applyBorder="0" applyAlignment="0" applyProtection="0"/>
    <xf numFmtId="166" fontId="17" fillId="14" borderId="0" applyNumberFormat="0" applyBorder="0" applyAlignment="0" applyProtection="0"/>
    <xf numFmtId="166" fontId="17" fillId="15" borderId="0" applyNumberFormat="0" applyBorder="0" applyAlignment="0" applyProtection="0"/>
    <xf numFmtId="166" fontId="17" fillId="20" borderId="0" applyNumberFormat="0" applyBorder="0" applyAlignment="0" applyProtection="0"/>
    <xf numFmtId="166" fontId="18" fillId="4" borderId="0" applyNumberFormat="0" applyBorder="0" applyAlignment="0" applyProtection="0"/>
    <xf numFmtId="170" fontId="19" fillId="0" borderId="0">
      <protection locked="0"/>
    </xf>
    <xf numFmtId="170" fontId="19" fillId="0" borderId="0">
      <protection locked="0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6" fillId="21" borderId="4" applyNumberFormat="0" applyFont="0" applyBorder="0" applyAlignment="0">
      <alignment horizontal="left" vertical="center"/>
    </xf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20" fillId="22" borderId="27" applyNumberFormat="0" applyAlignment="0" applyProtection="0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/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66" fontId="1" fillId="23" borderId="28">
      <alignment horizontal="left"/>
    </xf>
    <xf numFmtId="171" fontId="21" fillId="23" borderId="28"/>
    <xf numFmtId="166" fontId="22" fillId="24" borderId="2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23" fillId="25" borderId="30" applyNumberFormat="0" applyBorder="0" applyAlignment="0">
      <alignment horizontal="left" vertical="center"/>
    </xf>
    <xf numFmtId="172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70" fontId="25" fillId="0" borderId="0">
      <protection locked="0"/>
    </xf>
    <xf numFmtId="166" fontId="1" fillId="0" borderId="0"/>
    <xf numFmtId="166" fontId="1" fillId="0" borderId="0" applyFont="0" applyFill="0" applyBorder="0" applyAlignment="0" applyProtection="0"/>
    <xf numFmtId="166" fontId="26" fillId="0" borderId="0" applyNumberFormat="0" applyFill="0" applyBorder="0" applyAlignment="0" applyProtection="0"/>
    <xf numFmtId="174" fontId="25" fillId="0" borderId="0">
      <protection locked="0"/>
    </xf>
    <xf numFmtId="166" fontId="27" fillId="5" borderId="0" applyNumberFormat="0" applyBorder="0" applyAlignment="0" applyProtection="0"/>
    <xf numFmtId="166" fontId="28" fillId="0" borderId="31" applyNumberFormat="0" applyFill="0" applyAlignment="0" applyProtection="0"/>
    <xf numFmtId="166" fontId="29" fillId="0" borderId="32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33" applyNumberFormat="0" applyFill="0" applyAlignment="0" applyProtection="0"/>
    <xf numFmtId="166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6" fontId="32" fillId="0" borderId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33" fillId="8" borderId="27" applyNumberFormat="0" applyAlignment="0" applyProtection="0"/>
    <xf numFmtId="166" fontId="7" fillId="26" borderId="0"/>
    <xf numFmtId="166" fontId="34" fillId="0" borderId="34" applyNumberFormat="0" applyFill="0" applyAlignment="0" applyProtection="0"/>
    <xf numFmtId="164" fontId="13" fillId="0" borderId="0" applyFont="0" applyFill="0" applyBorder="0" applyAlignment="0" applyProtection="0"/>
    <xf numFmtId="175" fontId="25" fillId="0" borderId="0">
      <protection locked="0"/>
    </xf>
    <xf numFmtId="166" fontId="35" fillId="27" borderId="0" applyNumberFormat="0" applyBorder="0" applyAlignment="0" applyProtection="0"/>
    <xf numFmtId="166" fontId="1" fillId="0" borderId="0"/>
    <xf numFmtId="166" fontId="13" fillId="0" borderId="0"/>
    <xf numFmtId="166" fontId="13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43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35"/>
    <xf numFmtId="0" fontId="4" fillId="0" borderId="35"/>
    <xf numFmtId="0" fontId="4" fillId="0" borderId="35"/>
    <xf numFmtId="0" fontId="4" fillId="0" borderId="35"/>
    <xf numFmtId="0" fontId="4" fillId="0" borderId="35"/>
    <xf numFmtId="0" fontId="4" fillId="0" borderId="35"/>
    <xf numFmtId="0" fontId="4" fillId="0" borderId="35"/>
    <xf numFmtId="0" fontId="4" fillId="0" borderId="35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43" fontId="1" fillId="0" borderId="0"/>
    <xf numFmtId="0" fontId="4" fillId="0" borderId="35"/>
    <xf numFmtId="0" fontId="4" fillId="0" borderId="35"/>
    <xf numFmtId="0" fontId="4" fillId="0" borderId="35"/>
    <xf numFmtId="0" fontId="4" fillId="0" borderId="35"/>
    <xf numFmtId="0" fontId="4" fillId="0" borderId="35"/>
    <xf numFmtId="0" fontId="4" fillId="0" borderId="35"/>
    <xf numFmtId="0" fontId="4" fillId="0" borderId="35"/>
    <xf numFmtId="0" fontId="4" fillId="0" borderId="35"/>
    <xf numFmtId="0" fontId="4" fillId="0" borderId="35"/>
    <xf numFmtId="0" fontId="4" fillId="0" borderId="35"/>
    <xf numFmtId="0" fontId="4" fillId="0" borderId="35"/>
    <xf numFmtId="0" fontId="4" fillId="0" borderId="35"/>
    <xf numFmtId="0" fontId="1" fillId="0" borderId="0"/>
    <xf numFmtId="0" fontId="1" fillId="0" borderId="0"/>
    <xf numFmtId="0" fontId="1" fillId="0" borderId="0"/>
    <xf numFmtId="166" fontId="1" fillId="0" borderId="0"/>
    <xf numFmtId="17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4" fillId="0" borderId="0"/>
    <xf numFmtId="166" fontId="4" fillId="0" borderId="0"/>
    <xf numFmtId="166" fontId="1" fillId="0" borderId="0"/>
    <xf numFmtId="166" fontId="1" fillId="0" borderId="0"/>
    <xf numFmtId="176" fontId="1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" fillId="0" borderId="0"/>
    <xf numFmtId="166" fontId="1" fillId="0" borderId="0"/>
    <xf numFmtId="43" fontId="13" fillId="0" borderId="0"/>
    <xf numFmtId="43" fontId="13" fillId="0" borderId="0"/>
    <xf numFmtId="43" fontId="13" fillId="0" borderId="0"/>
    <xf numFmtId="43" fontId="13" fillId="0" borderId="0"/>
    <xf numFmtId="43" fontId="13" fillId="0" borderId="0"/>
    <xf numFmtId="166" fontId="1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1" fillId="28" borderId="36" applyNumberFormat="0" applyFont="0" applyAlignment="0" applyProtection="0"/>
    <xf numFmtId="166" fontId="7" fillId="26" borderId="0" applyFont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37" fillId="22" borderId="37" applyNumberFormat="0" applyAlignment="0" applyProtection="0"/>
    <xf numFmtId="166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166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0" fontId="5" fillId="29" borderId="35" applyNumberFormat="0" applyFont="0" applyBorder="0" applyAlignment="0" applyProtection="0">
      <alignment horizontal="center"/>
    </xf>
    <xf numFmtId="177" fontId="25" fillId="0" borderId="0">
      <protection locked="0"/>
    </xf>
    <xf numFmtId="0" fontId="38" fillId="0" borderId="38" applyNumberFormat="0" applyFont="0" applyBorder="0" applyAlignment="0"/>
    <xf numFmtId="178" fontId="25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4" fillId="0" borderId="0"/>
    <xf numFmtId="166" fontId="39" fillId="21" borderId="39" applyNumberFormat="0" applyBorder="0" applyAlignment="0">
      <alignment horizontal="left" vertical="center" indent="1"/>
    </xf>
    <xf numFmtId="166" fontId="40" fillId="0" borderId="39" applyNumberFormat="0" applyBorder="0" applyAlignment="0">
      <alignment horizontal="center" vertical="center"/>
    </xf>
    <xf numFmtId="166" fontId="41" fillId="0" borderId="0" applyNumberFormat="0" applyFill="0" applyBorder="0" applyAlignment="0" applyProtection="0"/>
    <xf numFmtId="180" fontId="19" fillId="0" borderId="0">
      <protection locked="0"/>
    </xf>
    <xf numFmtId="180" fontId="19" fillId="0" borderId="0">
      <protection locked="0"/>
    </xf>
    <xf numFmtId="166" fontId="15" fillId="0" borderId="30" applyBorder="0" applyAlignment="0">
      <alignment horizontal="center" vertical="center"/>
    </xf>
    <xf numFmtId="178" fontId="25" fillId="0" borderId="0">
      <protection locked="0"/>
    </xf>
    <xf numFmtId="181" fontId="25" fillId="0" borderId="0">
      <protection locked="0"/>
    </xf>
    <xf numFmtId="3" fontId="1" fillId="0" borderId="0" applyFont="0" applyFill="0" applyBorder="0" applyAlignment="0" applyProtection="0"/>
    <xf numFmtId="166" fontId="42" fillId="0" borderId="0" applyNumberFormat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8">
    <xf numFmtId="0" fontId="0" fillId="0" borderId="0" xfId="0"/>
    <xf numFmtId="166" fontId="1" fillId="2" borderId="0" xfId="1" applyNumberFormat="1" applyFill="1"/>
    <xf numFmtId="0" fontId="8" fillId="0" borderId="0" xfId="0" applyFont="1"/>
    <xf numFmtId="167" fontId="8" fillId="0" borderId="0" xfId="0" applyNumberFormat="1" applyFont="1" applyAlignment="1">
      <alignment vertical="center"/>
    </xf>
    <xf numFmtId="168" fontId="8" fillId="0" borderId="0" xfId="0" applyNumberFormat="1" applyFont="1"/>
    <xf numFmtId="0" fontId="8" fillId="0" borderId="0" xfId="0" applyFont="1" applyBorder="1"/>
    <xf numFmtId="3" fontId="8" fillId="0" borderId="11" xfId="0" applyNumberFormat="1" applyFont="1" applyBorder="1" applyAlignment="1"/>
    <xf numFmtId="3" fontId="8" fillId="0" borderId="14" xfId="0" applyNumberFormat="1" applyFont="1" applyBorder="1" applyAlignment="1"/>
    <xf numFmtId="3" fontId="8" fillId="0" borderId="0" xfId="0" applyNumberFormat="1" applyFont="1"/>
    <xf numFmtId="3" fontId="8" fillId="0" borderId="43" xfId="0" applyNumberFormat="1" applyFont="1" applyBorder="1" applyAlignment="1"/>
    <xf numFmtId="14" fontId="7" fillId="0" borderId="51" xfId="367" applyNumberFormat="1" applyFont="1" applyFill="1" applyBorder="1" applyAlignment="1">
      <alignment horizontal="left" vertical="center"/>
    </xf>
    <xf numFmtId="0" fontId="7" fillId="0" borderId="50" xfId="367" applyFont="1" applyFill="1" applyBorder="1" applyAlignment="1">
      <alignment vertical="center"/>
    </xf>
    <xf numFmtId="0" fontId="7" fillId="0" borderId="49" xfId="367" applyFont="1" applyFill="1" applyBorder="1" applyAlignment="1">
      <alignment horizontal="right" vertical="center" indent="1"/>
    </xf>
    <xf numFmtId="0" fontId="1" fillId="0" borderId="0" xfId="367" applyFill="1" applyBorder="1" applyAlignment="1">
      <alignment vertical="center"/>
    </xf>
    <xf numFmtId="0" fontId="7" fillId="0" borderId="0" xfId="367" applyFont="1" applyFill="1" applyBorder="1" applyAlignment="1">
      <alignment vertical="center"/>
    </xf>
    <xf numFmtId="49" fontId="7" fillId="0" borderId="0" xfId="367" applyNumberFormat="1" applyFont="1" applyFill="1" applyBorder="1" applyAlignment="1">
      <alignment horizontal="right" vertical="center" indent="1"/>
    </xf>
    <xf numFmtId="0" fontId="1" fillId="0" borderId="11" xfId="367" applyFill="1" applyBorder="1"/>
    <xf numFmtId="0" fontId="1" fillId="0" borderId="8" xfId="367" applyFill="1" applyBorder="1"/>
    <xf numFmtId="0" fontId="1" fillId="0" borderId="49" xfId="367" applyFill="1" applyBorder="1"/>
    <xf numFmtId="49" fontId="44" fillId="0" borderId="49" xfId="367" applyNumberFormat="1" applyFont="1" applyFill="1" applyBorder="1" applyAlignment="1">
      <alignment horizontal="left" vertical="center"/>
    </xf>
    <xf numFmtId="49" fontId="7" fillId="0" borderId="0" xfId="367" applyNumberFormat="1" applyFont="1" applyFill="1" applyBorder="1" applyAlignment="1">
      <alignment horizontal="right" vertical="center"/>
    </xf>
    <xf numFmtId="0" fontId="1" fillId="0" borderId="51" xfId="367" applyFill="1" applyBorder="1"/>
    <xf numFmtId="0" fontId="1" fillId="0" borderId="50" xfId="367" applyFill="1" applyBorder="1"/>
    <xf numFmtId="0" fontId="43" fillId="0" borderId="25" xfId="367" applyFont="1" applyFill="1" applyBorder="1" applyAlignment="1">
      <alignment vertical="center"/>
    </xf>
    <xf numFmtId="0" fontId="1" fillId="0" borderId="25" xfId="367" applyFill="1" applyBorder="1"/>
    <xf numFmtId="0" fontId="1" fillId="0" borderId="59" xfId="367" applyFill="1" applyBorder="1"/>
    <xf numFmtId="0" fontId="1" fillId="0" borderId="60" xfId="367" applyFill="1" applyBorder="1"/>
    <xf numFmtId="0" fontId="44" fillId="0" borderId="0" xfId="367" applyFont="1" applyFill="1" applyBorder="1" applyAlignment="1">
      <alignment horizontal="left" vertical="center"/>
    </xf>
    <xf numFmtId="0" fontId="45" fillId="0" borderId="0" xfId="367" applyFont="1" applyFill="1" applyBorder="1" applyAlignment="1">
      <alignment horizontal="left" vertical="center"/>
    </xf>
    <xf numFmtId="0" fontId="1" fillId="0" borderId="41" xfId="367" applyFill="1" applyBorder="1"/>
    <xf numFmtId="0" fontId="1" fillId="0" borderId="58" xfId="367" applyFill="1" applyBorder="1"/>
    <xf numFmtId="0" fontId="44" fillId="0" borderId="49" xfId="367" applyFont="1" applyFill="1" applyBorder="1" applyAlignment="1">
      <alignment horizontal="left" vertical="center"/>
    </xf>
    <xf numFmtId="0" fontId="8" fillId="0" borderId="67" xfId="0" applyFont="1" applyBorder="1"/>
    <xf numFmtId="4" fontId="8" fillId="0" borderId="0" xfId="0" applyNumberFormat="1" applyFont="1"/>
    <xf numFmtId="3" fontId="8" fillId="0" borderId="69" xfId="0" applyNumberFormat="1" applyFont="1" applyBorder="1" applyAlignment="1"/>
    <xf numFmtId="0" fontId="8" fillId="0" borderId="77" xfId="0" applyFont="1" applyBorder="1"/>
    <xf numFmtId="3" fontId="9" fillId="0" borderId="81" xfId="3" applyNumberFormat="1" applyFont="1" applyBorder="1" applyAlignment="1">
      <alignment horizontal="center" vertical="center"/>
    </xf>
    <xf numFmtId="4" fontId="48" fillId="0" borderId="79" xfId="0" applyNumberFormat="1" applyFont="1" applyBorder="1" applyAlignment="1">
      <alignment horizontal="center" vertical="center"/>
    </xf>
    <xf numFmtId="4" fontId="48" fillId="0" borderId="80" xfId="0" applyNumberFormat="1" applyFont="1" applyBorder="1" applyAlignment="1">
      <alignment horizontal="center" vertical="center"/>
    </xf>
    <xf numFmtId="4" fontId="48" fillId="0" borderId="78" xfId="0" applyNumberFormat="1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182" fontId="10" fillId="0" borderId="81" xfId="3" applyNumberFormat="1" applyFont="1" applyBorder="1" applyAlignment="1">
      <alignment horizontal="center" vertical="center"/>
    </xf>
    <xf numFmtId="3" fontId="9" fillId="0" borderId="0" xfId="0" applyNumberFormat="1" applyFont="1"/>
    <xf numFmtId="10" fontId="8" fillId="0" borderId="47" xfId="0" applyNumberFormat="1" applyFont="1" applyBorder="1" applyAlignment="1"/>
    <xf numFmtId="10" fontId="8" fillId="0" borderId="70" xfId="0" applyNumberFormat="1" applyFont="1" applyBorder="1" applyAlignment="1"/>
    <xf numFmtId="0" fontId="47" fillId="0" borderId="7" xfId="0" applyFont="1" applyBorder="1" applyAlignment="1">
      <alignment horizontal="left" vertical="center" wrapText="1"/>
    </xf>
    <xf numFmtId="4" fontId="14" fillId="0" borderId="84" xfId="3" applyNumberFormat="1" applyFont="1" applyBorder="1" applyAlignment="1">
      <alignment horizontal="center" vertical="center"/>
    </xf>
    <xf numFmtId="4" fontId="47" fillId="0" borderId="85" xfId="3" applyNumberFormat="1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8" fillId="0" borderId="86" xfId="0" applyFont="1" applyBorder="1"/>
    <xf numFmtId="0" fontId="8" fillId="0" borderId="87" xfId="0" applyFont="1" applyBorder="1"/>
    <xf numFmtId="0" fontId="48" fillId="0" borderId="80" xfId="0" applyFont="1" applyBorder="1" applyAlignment="1">
      <alignment horizontal="center" vertical="center"/>
    </xf>
    <xf numFmtId="0" fontId="7" fillId="0" borderId="0" xfId="367" applyFont="1" applyFill="1" applyBorder="1"/>
    <xf numFmtId="10" fontId="8" fillId="0" borderId="45" xfId="0" applyNumberFormat="1" applyFont="1" applyBorder="1" applyAlignment="1"/>
    <xf numFmtId="10" fontId="8" fillId="0" borderId="11" xfId="0" applyNumberFormat="1" applyFont="1" applyBorder="1" applyAlignment="1"/>
    <xf numFmtId="10" fontId="8" fillId="0" borderId="14" xfId="0" applyNumberFormat="1" applyFont="1" applyBorder="1" applyAlignment="1"/>
    <xf numFmtId="0" fontId="14" fillId="0" borderId="7" xfId="0" applyFont="1" applyBorder="1" applyAlignment="1">
      <alignment horizontal="left" vertical="center" wrapText="1"/>
    </xf>
    <xf numFmtId="0" fontId="5" fillId="2" borderId="68" xfId="492" applyNumberFormat="1" applyFont="1" applyFill="1" applyBorder="1" applyAlignment="1" applyProtection="1">
      <alignment horizontal="justify" vertical="center" wrapText="1"/>
      <protection locked="0"/>
    </xf>
    <xf numFmtId="0" fontId="8" fillId="0" borderId="52" xfId="0" applyFont="1" applyBorder="1"/>
    <xf numFmtId="3" fontId="8" fillId="0" borderId="88" xfId="0" applyNumberFormat="1" applyFont="1" applyBorder="1" applyAlignment="1"/>
    <xf numFmtId="0" fontId="1" fillId="0" borderId="0" xfId="367" applyFill="1"/>
    <xf numFmtId="0" fontId="1" fillId="0" borderId="43" xfId="367" applyFill="1" applyBorder="1"/>
    <xf numFmtId="0" fontId="15" fillId="0" borderId="42" xfId="367" applyFont="1" applyFill="1" applyBorder="1" applyAlignment="1">
      <alignment vertical="center"/>
    </xf>
    <xf numFmtId="49" fontId="15" fillId="0" borderId="42" xfId="367" applyNumberFormat="1" applyFont="1" applyFill="1" applyBorder="1" applyAlignment="1">
      <alignment horizontal="left" vertical="center"/>
    </xf>
    <xf numFmtId="14" fontId="15" fillId="0" borderId="44" xfId="367" applyNumberFormat="1" applyFont="1" applyFill="1" applyBorder="1" applyAlignment="1">
      <alignment horizontal="left" vertical="center"/>
    </xf>
    <xf numFmtId="49" fontId="15" fillId="0" borderId="43" xfId="367" applyNumberFormat="1" applyFont="1" applyFill="1" applyBorder="1" applyAlignment="1">
      <alignment horizontal="left" vertical="center"/>
    </xf>
    <xf numFmtId="0" fontId="15" fillId="0" borderId="0" xfId="367" applyFont="1" applyFill="1" applyAlignment="1">
      <alignment vertical="center"/>
    </xf>
    <xf numFmtId="0" fontId="7" fillId="0" borderId="0" xfId="367" applyFont="1" applyFill="1"/>
    <xf numFmtId="0" fontId="7" fillId="0" borderId="49" xfId="367" applyFont="1" applyFill="1" applyBorder="1"/>
    <xf numFmtId="49" fontId="7" fillId="0" borderId="50" xfId="367" applyNumberFormat="1" applyFont="1" applyFill="1" applyBorder="1" applyAlignment="1">
      <alignment horizontal="left" vertical="center"/>
    </xf>
    <xf numFmtId="0" fontId="1" fillId="0" borderId="24" xfId="367" applyFont="1" applyFill="1" applyBorder="1"/>
    <xf numFmtId="0" fontId="7" fillId="0" borderId="24" xfId="367" applyFont="1" applyFill="1" applyBorder="1" applyAlignment="1">
      <alignment vertical="center"/>
    </xf>
    <xf numFmtId="49" fontId="7" fillId="0" borderId="22" xfId="367" applyNumberFormat="1" applyFont="1" applyFill="1" applyBorder="1" applyAlignment="1">
      <alignment horizontal="left" vertical="center"/>
    </xf>
    <xf numFmtId="0" fontId="1" fillId="0" borderId="0" xfId="367" applyFill="1" applyAlignment="1">
      <alignment vertical="center"/>
    </xf>
    <xf numFmtId="0" fontId="0" fillId="0" borderId="25" xfId="0" applyFill="1" applyBorder="1"/>
    <xf numFmtId="0" fontId="0" fillId="0" borderId="59" xfId="0" applyFill="1" applyBorder="1"/>
    <xf numFmtId="0" fontId="1" fillId="0" borderId="0" xfId="367" applyFill="1" applyBorder="1" applyAlignment="1"/>
    <xf numFmtId="0" fontId="1" fillId="0" borderId="19" xfId="367" applyFill="1" applyBorder="1" applyAlignment="1"/>
    <xf numFmtId="0" fontId="1" fillId="0" borderId="12" xfId="367" applyFill="1" applyBorder="1"/>
    <xf numFmtId="0" fontId="1" fillId="0" borderId="10" xfId="367" applyFill="1" applyBorder="1"/>
    <xf numFmtId="0" fontId="1" fillId="0" borderId="48" xfId="367" applyFill="1" applyBorder="1"/>
    <xf numFmtId="0" fontId="11" fillId="0" borderId="0" xfId="367" applyFont="1" applyFill="1" applyAlignment="1">
      <alignment horizontal="left"/>
    </xf>
    <xf numFmtId="0" fontId="1" fillId="0" borderId="77" xfId="367" applyFill="1" applyBorder="1" applyAlignment="1"/>
    <xf numFmtId="0" fontId="1" fillId="0" borderId="52" xfId="367" applyFill="1" applyBorder="1" applyAlignment="1"/>
    <xf numFmtId="0" fontId="7" fillId="0" borderId="62" xfId="367" applyFont="1" applyFill="1" applyBorder="1" applyAlignment="1">
      <alignment vertical="center"/>
    </xf>
    <xf numFmtId="0" fontId="1" fillId="0" borderId="41" xfId="367" applyFont="1" applyFill="1" applyBorder="1"/>
    <xf numFmtId="0" fontId="1" fillId="0" borderId="58" xfId="367" applyFont="1" applyFill="1" applyBorder="1"/>
    <xf numFmtId="0" fontId="0" fillId="0" borderId="58" xfId="0" applyBorder="1"/>
    <xf numFmtId="0" fontId="1" fillId="0" borderId="57" xfId="367" applyFill="1" applyBorder="1"/>
    <xf numFmtId="0" fontId="43" fillId="0" borderId="77" xfId="367" applyFont="1" applyFill="1" applyBorder="1" applyAlignment="1">
      <alignment vertical="center"/>
    </xf>
    <xf numFmtId="0" fontId="1" fillId="0" borderId="64" xfId="367" applyFill="1" applyBorder="1"/>
    <xf numFmtId="0" fontId="1" fillId="0" borderId="62" xfId="367" applyFill="1" applyBorder="1"/>
    <xf numFmtId="0" fontId="1" fillId="0" borderId="0" xfId="367" applyFont="1" applyFill="1" applyBorder="1"/>
    <xf numFmtId="0" fontId="1" fillId="0" borderId="23" xfId="367" applyFill="1" applyBorder="1"/>
    <xf numFmtId="0" fontId="1" fillId="0" borderId="93" xfId="367" applyFill="1" applyBorder="1"/>
    <xf numFmtId="46" fontId="1" fillId="0" borderId="0" xfId="367" applyNumberFormat="1" applyFill="1"/>
    <xf numFmtId="20" fontId="1" fillId="0" borderId="0" xfId="367" applyNumberFormat="1" applyFill="1"/>
    <xf numFmtId="49" fontId="7" fillId="0" borderId="49" xfId="367" applyNumberFormat="1" applyFont="1" applyFill="1" applyBorder="1" applyAlignment="1">
      <alignment horizontal="left" vertical="center"/>
    </xf>
    <xf numFmtId="0" fontId="7" fillId="0" borderId="49" xfId="367" applyFont="1" applyFill="1" applyBorder="1" applyAlignment="1">
      <alignment horizontal="left" vertical="center"/>
    </xf>
    <xf numFmtId="0" fontId="7" fillId="0" borderId="61" xfId="367" applyFont="1" applyFill="1" applyBorder="1" applyAlignment="1">
      <alignment horizontal="left" vertical="center"/>
    </xf>
    <xf numFmtId="14" fontId="7" fillId="0" borderId="0" xfId="367" applyNumberFormat="1" applyFont="1" applyFill="1" applyBorder="1" applyAlignment="1">
      <alignment horizontal="left" vertical="center"/>
    </xf>
    <xf numFmtId="0" fontId="43" fillId="0" borderId="23" xfId="367" applyFont="1" applyFill="1" applyBorder="1" applyAlignment="1">
      <alignment vertical="center"/>
    </xf>
    <xf numFmtId="0" fontId="7" fillId="0" borderId="0" xfId="367" applyFont="1" applyFill="1" applyBorder="1" applyAlignment="1">
      <alignment horizontal="left" vertical="center"/>
    </xf>
    <xf numFmtId="49" fontId="1" fillId="0" borderId="24" xfId="367" applyNumberFormat="1" applyFont="1" applyFill="1" applyBorder="1" applyAlignment="1">
      <alignment horizontal="left" vertical="center"/>
    </xf>
    <xf numFmtId="49" fontId="1" fillId="0" borderId="21" xfId="367" applyNumberFormat="1" applyFont="1" applyFill="1" applyBorder="1" applyAlignment="1">
      <alignment horizontal="left" vertical="center"/>
    </xf>
    <xf numFmtId="0" fontId="1" fillId="0" borderId="20" xfId="367" applyFill="1" applyBorder="1"/>
    <xf numFmtId="0" fontId="1" fillId="0" borderId="0" xfId="367" applyFill="1" applyBorder="1"/>
    <xf numFmtId="0" fontId="1" fillId="0" borderId="77" xfId="367" applyFill="1" applyBorder="1"/>
    <xf numFmtId="49" fontId="15" fillId="0" borderId="44" xfId="367" applyNumberFormat="1" applyFont="1" applyFill="1" applyBorder="1" applyAlignment="1">
      <alignment horizontal="left" vertical="center"/>
    </xf>
    <xf numFmtId="49" fontId="7" fillId="0" borderId="51" xfId="367" applyNumberFormat="1" applyFont="1" applyFill="1" applyBorder="1" applyAlignment="1">
      <alignment horizontal="left" vertical="center"/>
    </xf>
    <xf numFmtId="0" fontId="1" fillId="0" borderId="0" xfId="367" applyBorder="1"/>
    <xf numFmtId="0" fontId="1" fillId="0" borderId="49" xfId="367" applyBorder="1"/>
    <xf numFmtId="0" fontId="7" fillId="0" borderId="49" xfId="367" applyFont="1" applyBorder="1" applyAlignment="1">
      <alignment horizontal="right" vertical="center" indent="1"/>
    </xf>
    <xf numFmtId="0" fontId="7" fillId="0" borderId="0" xfId="367" applyFont="1" applyBorder="1" applyAlignment="1">
      <alignment horizontal="left" vertical="center"/>
    </xf>
    <xf numFmtId="0" fontId="7" fillId="0" borderId="11" xfId="367" applyFont="1" applyBorder="1"/>
    <xf numFmtId="0" fontId="1" fillId="0" borderId="11" xfId="367" applyBorder="1"/>
    <xf numFmtId="0" fontId="7" fillId="0" borderId="49" xfId="367" applyFont="1" applyBorder="1" applyAlignment="1">
      <alignment vertical="center"/>
    </xf>
    <xf numFmtId="0" fontId="7" fillId="0" borderId="0" xfId="384" applyNumberFormat="1" applyFont="1" applyFill="1" applyBorder="1" applyAlignment="1">
      <alignment vertical="center"/>
    </xf>
    <xf numFmtId="49" fontId="7" fillId="0" borderId="41" xfId="384" applyNumberFormat="1" applyFont="1" applyFill="1" applyBorder="1" applyAlignment="1">
      <alignment horizontal="center" vertical="center"/>
    </xf>
    <xf numFmtId="0" fontId="43" fillId="0" borderId="11" xfId="367" applyFont="1" applyBorder="1" applyAlignment="1">
      <alignment vertical="center"/>
    </xf>
    <xf numFmtId="49" fontId="44" fillId="0" borderId="49" xfId="367" applyNumberFormat="1" applyFont="1" applyBorder="1" applyAlignment="1">
      <alignment horizontal="left" vertical="center"/>
    </xf>
    <xf numFmtId="0" fontId="44" fillId="0" borderId="49" xfId="367" applyFont="1" applyBorder="1" applyAlignment="1">
      <alignment horizontal="left" vertical="center"/>
    </xf>
    <xf numFmtId="0" fontId="44" fillId="0" borderId="0" xfId="367" applyFont="1" applyBorder="1" applyAlignment="1">
      <alignment horizontal="left" vertical="center"/>
    </xf>
    <xf numFmtId="0" fontId="1" fillId="0" borderId="11" xfId="367" applyFont="1" applyBorder="1"/>
    <xf numFmtId="0" fontId="1" fillId="0" borderId="49" xfId="367" applyFont="1" applyBorder="1"/>
    <xf numFmtId="0" fontId="1" fillId="0" borderId="0" xfId="367" applyFont="1" applyBorder="1" applyAlignment="1">
      <alignment horizontal="left" vertical="center"/>
    </xf>
    <xf numFmtId="0" fontId="1" fillId="0" borderId="20" xfId="367" applyBorder="1"/>
    <xf numFmtId="0" fontId="7" fillId="0" borderId="51" xfId="367" applyFont="1" applyBorder="1" applyAlignment="1">
      <alignment horizontal="right" vertical="center" indent="1"/>
    </xf>
    <xf numFmtId="49" fontId="7" fillId="0" borderId="20" xfId="367" applyNumberFormat="1" applyFont="1" applyBorder="1" applyAlignment="1">
      <alignment horizontal="left" vertical="center"/>
    </xf>
    <xf numFmtId="0" fontId="1" fillId="0" borderId="0" xfId="367" applyBorder="1" applyAlignment="1">
      <alignment vertical="center"/>
    </xf>
    <xf numFmtId="49" fontId="7" fillId="0" borderId="41" xfId="367" applyNumberFormat="1" applyFont="1" applyBorder="1" applyAlignment="1">
      <alignment horizontal="right" vertical="center"/>
    </xf>
    <xf numFmtId="0" fontId="1" fillId="0" borderId="0" xfId="384" applyNumberFormat="1" applyFill="1" applyBorder="1" applyAlignment="1">
      <alignment vertical="center"/>
    </xf>
    <xf numFmtId="0" fontId="1" fillId="0" borderId="8" xfId="367" applyBorder="1"/>
    <xf numFmtId="0" fontId="1" fillId="0" borderId="11" xfId="367" applyBorder="1" applyAlignment="1">
      <alignment vertical="center"/>
    </xf>
    <xf numFmtId="0" fontId="1" fillId="0" borderId="8" xfId="367" applyBorder="1" applyAlignment="1">
      <alignment vertical="center"/>
    </xf>
    <xf numFmtId="49" fontId="7" fillId="0" borderId="49" xfId="367" applyNumberFormat="1" applyFont="1" applyBorder="1" applyAlignment="1">
      <alignment horizontal="left" vertical="center"/>
    </xf>
    <xf numFmtId="0" fontId="1" fillId="0" borderId="51" xfId="367" applyBorder="1"/>
    <xf numFmtId="0" fontId="1" fillId="0" borderId="50" xfId="367" applyBorder="1"/>
    <xf numFmtId="49" fontId="7" fillId="0" borderId="51" xfId="367" applyNumberFormat="1" applyFont="1" applyBorder="1" applyAlignment="1">
      <alignment horizontal="left" vertical="center"/>
    </xf>
    <xf numFmtId="0" fontId="1" fillId="0" borderId="58" xfId="367" applyBorder="1" applyAlignment="1">
      <alignment vertical="center"/>
    </xf>
    <xf numFmtId="0" fontId="7" fillId="0" borderId="41" xfId="367" applyFont="1" applyBorder="1" applyAlignment="1">
      <alignment vertical="center"/>
    </xf>
    <xf numFmtId="0" fontId="9" fillId="0" borderId="0" xfId="0" applyFont="1"/>
    <xf numFmtId="168" fontId="9" fillId="0" borderId="0" xfId="0" applyNumberFormat="1" applyFont="1"/>
    <xf numFmtId="0" fontId="1" fillId="0" borderId="0" xfId="367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3" fontId="9" fillId="0" borderId="14" xfId="0" applyNumberFormat="1" applyFont="1" applyBorder="1" applyAlignment="1"/>
    <xf numFmtId="10" fontId="9" fillId="0" borderId="48" xfId="0" applyNumberFormat="1" applyFont="1" applyBorder="1" applyAlignment="1"/>
    <xf numFmtId="3" fontId="9" fillId="0" borderId="10" xfId="0" applyNumberFormat="1" applyFont="1" applyBorder="1" applyAlignment="1"/>
    <xf numFmtId="10" fontId="9" fillId="0" borderId="49" xfId="0" applyNumberFormat="1" applyFont="1" applyBorder="1" applyAlignment="1"/>
    <xf numFmtId="3" fontId="9" fillId="0" borderId="11" xfId="0" applyNumberFormat="1" applyFont="1" applyBorder="1" applyAlignment="1"/>
    <xf numFmtId="10" fontId="9" fillId="0" borderId="95" xfId="0" applyNumberFormat="1" applyFont="1" applyBorder="1" applyAlignment="1"/>
    <xf numFmtId="183" fontId="8" fillId="0" borderId="0" xfId="0" applyNumberFormat="1" applyFont="1"/>
    <xf numFmtId="10" fontId="8" fillId="0" borderId="47" xfId="0" applyNumberFormat="1" applyFont="1" applyFill="1" applyBorder="1" applyAlignment="1"/>
    <xf numFmtId="10" fontId="8" fillId="0" borderId="70" xfId="0" applyNumberFormat="1" applyFont="1" applyFill="1" applyBorder="1" applyAlignment="1"/>
    <xf numFmtId="10" fontId="8" fillId="0" borderId="45" xfId="0" applyNumberFormat="1" applyFont="1" applyFill="1" applyBorder="1" applyAlignment="1"/>
    <xf numFmtId="49" fontId="7" fillId="0" borderId="51" xfId="367" applyNumberFormat="1" applyFont="1" applyFill="1" applyBorder="1" applyAlignment="1">
      <alignment horizontal="left" vertical="center"/>
    </xf>
    <xf numFmtId="49" fontId="15" fillId="0" borderId="44" xfId="367" applyNumberFormat="1" applyFont="1" applyFill="1" applyBorder="1" applyAlignment="1">
      <alignment horizontal="left" vertical="center"/>
    </xf>
    <xf numFmtId="49" fontId="1" fillId="0" borderId="24" xfId="367" applyNumberFormat="1" applyFont="1" applyFill="1" applyBorder="1" applyAlignment="1">
      <alignment horizontal="left" vertical="center"/>
    </xf>
    <xf numFmtId="49" fontId="1" fillId="0" borderId="21" xfId="367" applyNumberFormat="1" applyFont="1" applyFill="1" applyBorder="1" applyAlignment="1">
      <alignment horizontal="left" vertical="center"/>
    </xf>
    <xf numFmtId="0" fontId="1" fillId="0" borderId="20" xfId="367" applyFill="1" applyBorder="1"/>
    <xf numFmtId="0" fontId="1" fillId="0" borderId="0" xfId="367" applyFill="1" applyBorder="1"/>
    <xf numFmtId="0" fontId="1" fillId="0" borderId="77" xfId="367" applyFill="1" applyBorder="1"/>
    <xf numFmtId="49" fontId="7" fillId="0" borderId="20" xfId="367" applyNumberFormat="1" applyFont="1" applyBorder="1" applyAlignment="1">
      <alignment horizontal="left" vertical="center"/>
    </xf>
    <xf numFmtId="0" fontId="7" fillId="0" borderId="0" xfId="367" applyFont="1" applyBorder="1" applyAlignment="1">
      <alignment horizontal="left" vertical="center"/>
    </xf>
    <xf numFmtId="0" fontId="7" fillId="0" borderId="49" xfId="367" applyFont="1" applyFill="1" applyBorder="1" applyAlignment="1">
      <alignment horizontal="left" vertical="center"/>
    </xf>
    <xf numFmtId="49" fontId="7" fillId="0" borderId="49" xfId="367" applyNumberFormat="1" applyFont="1" applyBorder="1" applyAlignment="1">
      <alignment horizontal="left" vertical="center"/>
    </xf>
    <xf numFmtId="0" fontId="7" fillId="0" borderId="0" xfId="367" applyFont="1" applyFill="1" applyBorder="1" applyAlignment="1">
      <alignment horizontal="left" vertical="center"/>
    </xf>
    <xf numFmtId="0" fontId="7" fillId="0" borderId="61" xfId="367" applyFont="1" applyFill="1" applyBorder="1" applyAlignment="1">
      <alignment horizontal="left" vertical="center"/>
    </xf>
    <xf numFmtId="14" fontId="7" fillId="0" borderId="0" xfId="367" applyNumberFormat="1" applyFont="1" applyFill="1" applyBorder="1" applyAlignment="1">
      <alignment horizontal="left" vertical="center"/>
    </xf>
    <xf numFmtId="0" fontId="43" fillId="0" borderId="23" xfId="367" applyFont="1" applyFill="1" applyBorder="1" applyAlignment="1">
      <alignment vertical="center"/>
    </xf>
    <xf numFmtId="49" fontId="7" fillId="0" borderId="51" xfId="367" applyNumberFormat="1" applyFont="1" applyFill="1" applyBorder="1" applyAlignment="1">
      <alignment horizontal="left" vertical="center"/>
    </xf>
    <xf numFmtId="165" fontId="8" fillId="0" borderId="0" xfId="3" applyFont="1"/>
    <xf numFmtId="0" fontId="9" fillId="0" borderId="96" xfId="0" applyFont="1" applyBorder="1" applyAlignment="1">
      <alignment horizontal="centerContinuous" vertical="center"/>
    </xf>
    <xf numFmtId="0" fontId="9" fillId="0" borderId="97" xfId="0" applyFont="1" applyBorder="1" applyAlignment="1">
      <alignment horizontal="centerContinuous" vertical="center"/>
    </xf>
    <xf numFmtId="0" fontId="9" fillId="0" borderId="98" xfId="0" applyFont="1" applyBorder="1" applyAlignment="1">
      <alignment horizontal="centerContinuous" vertical="center"/>
    </xf>
    <xf numFmtId="0" fontId="9" fillId="0" borderId="99" xfId="0" applyFont="1" applyBorder="1" applyAlignment="1">
      <alignment horizontal="centerContinuous" vertical="center"/>
    </xf>
    <xf numFmtId="0" fontId="9" fillId="0" borderId="100" xfId="0" applyFont="1" applyBorder="1" applyAlignment="1">
      <alignment horizontal="centerContinuous" vertical="center"/>
    </xf>
    <xf numFmtId="0" fontId="48" fillId="0" borderId="78" xfId="0" applyFont="1" applyBorder="1" applyAlignment="1">
      <alignment horizontal="center" vertical="center"/>
    </xf>
    <xf numFmtId="3" fontId="8" fillId="0" borderId="10" xfId="0" applyNumberFormat="1" applyFont="1" applyBorder="1" applyAlignment="1"/>
    <xf numFmtId="10" fontId="8" fillId="0" borderId="10" xfId="0" applyNumberFormat="1" applyFont="1" applyBorder="1" applyAlignment="1"/>
    <xf numFmtId="10" fontId="8" fillId="0" borderId="101" xfId="0" applyNumberFormat="1" applyFont="1" applyBorder="1" applyAlignment="1"/>
    <xf numFmtId="3" fontId="8" fillId="0" borderId="102" xfId="0" applyNumberFormat="1" applyFont="1" applyBorder="1" applyAlignment="1"/>
    <xf numFmtId="3" fontId="8" fillId="0" borderId="103" xfId="0" applyNumberFormat="1" applyFont="1" applyBorder="1" applyAlignment="1"/>
    <xf numFmtId="3" fontId="8" fillId="0" borderId="104" xfId="0" applyNumberFormat="1" applyFont="1" applyBorder="1" applyAlignment="1"/>
    <xf numFmtId="3" fontId="8" fillId="0" borderId="105" xfId="0" applyNumberFormat="1" applyFont="1" applyBorder="1" applyAlignment="1"/>
    <xf numFmtId="10" fontId="8" fillId="0" borderId="101" xfId="0" applyNumberFormat="1" applyFont="1" applyFill="1" applyBorder="1" applyAlignment="1"/>
    <xf numFmtId="0" fontId="8" fillId="0" borderId="20" xfId="0" applyFont="1" applyBorder="1" applyAlignment="1"/>
    <xf numFmtId="176" fontId="1" fillId="0" borderId="0" xfId="384" applyFill="1" applyBorder="1" applyAlignment="1">
      <alignment vertical="center"/>
    </xf>
    <xf numFmtId="49" fontId="7" fillId="0" borderId="51" xfId="367" applyNumberFormat="1" applyFont="1" applyFill="1" applyBorder="1" applyAlignment="1">
      <alignment horizontal="left" vertical="center"/>
    </xf>
    <xf numFmtId="10" fontId="8" fillId="0" borderId="106" xfId="0" applyNumberFormat="1" applyFont="1" applyFill="1" applyBorder="1" applyAlignment="1"/>
    <xf numFmtId="49" fontId="7" fillId="0" borderId="0" xfId="367" applyNumberFormat="1" applyFont="1" applyFill="1" applyBorder="1" applyAlignment="1">
      <alignment horizontal="left" vertical="center"/>
    </xf>
    <xf numFmtId="49" fontId="2" fillId="0" borderId="25" xfId="367" applyNumberFormat="1" applyFont="1" applyFill="1" applyBorder="1" applyAlignment="1">
      <alignment horizontal="center" vertical="center"/>
    </xf>
    <xf numFmtId="49" fontId="2" fillId="0" borderId="92" xfId="367" applyNumberFormat="1" applyFont="1" applyFill="1" applyBorder="1" applyAlignment="1">
      <alignment horizontal="center" vertical="center"/>
    </xf>
    <xf numFmtId="49" fontId="2" fillId="0" borderId="93" xfId="367" applyNumberFormat="1" applyFont="1" applyFill="1" applyBorder="1" applyAlignment="1">
      <alignment horizontal="center" vertical="center"/>
    </xf>
    <xf numFmtId="49" fontId="7" fillId="0" borderId="51" xfId="367" applyNumberFormat="1" applyFont="1" applyFill="1" applyBorder="1" applyAlignment="1">
      <alignment horizontal="left" vertical="center"/>
    </xf>
    <xf numFmtId="49" fontId="7" fillId="0" borderId="54" xfId="367" applyNumberFormat="1" applyFont="1" applyFill="1" applyBorder="1" applyAlignment="1">
      <alignment horizontal="left" vertical="center"/>
    </xf>
    <xf numFmtId="49" fontId="15" fillId="0" borderId="0" xfId="367" applyNumberFormat="1" applyFont="1" applyFill="1" applyBorder="1" applyAlignment="1">
      <alignment horizontal="left" vertical="center"/>
    </xf>
    <xf numFmtId="49" fontId="15" fillId="0" borderId="44" xfId="367" applyNumberFormat="1" applyFont="1" applyFill="1" applyBorder="1" applyAlignment="1">
      <alignment horizontal="left" vertical="center"/>
    </xf>
    <xf numFmtId="49" fontId="15" fillId="0" borderId="46" xfId="367" applyNumberFormat="1" applyFont="1" applyFill="1" applyBorder="1" applyAlignment="1">
      <alignment horizontal="left" vertical="center"/>
    </xf>
    <xf numFmtId="49" fontId="7" fillId="0" borderId="43" xfId="367" applyNumberFormat="1" applyFont="1" applyFill="1" applyBorder="1" applyAlignment="1">
      <alignment horizontal="left" vertical="center"/>
    </xf>
    <xf numFmtId="49" fontId="7" fillId="0" borderId="44" xfId="367" applyNumberFormat="1" applyFont="1" applyFill="1" applyBorder="1" applyAlignment="1">
      <alignment horizontal="left" vertical="center"/>
    </xf>
    <xf numFmtId="49" fontId="1" fillId="0" borderId="24" xfId="367" applyNumberFormat="1" applyFont="1" applyFill="1" applyBorder="1" applyAlignment="1">
      <alignment horizontal="left" vertical="center"/>
    </xf>
    <xf numFmtId="49" fontId="1" fillId="0" borderId="21" xfId="367" applyNumberFormat="1" applyFont="1" applyFill="1" applyBorder="1" applyAlignment="1">
      <alignment horizontal="left" vertical="center"/>
    </xf>
    <xf numFmtId="0" fontId="1" fillId="0" borderId="20" xfId="367" applyFill="1" applyBorder="1"/>
    <xf numFmtId="0" fontId="1" fillId="0" borderId="0" xfId="367" applyFill="1" applyBorder="1"/>
    <xf numFmtId="0" fontId="1" fillId="0" borderId="77" xfId="367" applyFill="1" applyBorder="1"/>
    <xf numFmtId="49" fontId="7" fillId="0" borderId="20" xfId="367" applyNumberFormat="1" applyFont="1" applyBorder="1" applyAlignment="1">
      <alignment horizontal="left" vertical="center"/>
    </xf>
    <xf numFmtId="0" fontId="7" fillId="0" borderId="0" xfId="367" applyFont="1" applyBorder="1" applyAlignment="1">
      <alignment horizontal="left" vertical="center"/>
    </xf>
    <xf numFmtId="176" fontId="7" fillId="0" borderId="0" xfId="384" applyFont="1" applyFill="1" applyBorder="1" applyAlignment="1">
      <alignment horizontal="left" vertical="center"/>
    </xf>
    <xf numFmtId="0" fontId="7" fillId="0" borderId="49" xfId="367" applyFont="1" applyFill="1" applyBorder="1" applyAlignment="1">
      <alignment horizontal="left" vertical="center"/>
    </xf>
    <xf numFmtId="49" fontId="15" fillId="0" borderId="49" xfId="367" applyNumberFormat="1" applyFont="1" applyBorder="1" applyAlignment="1">
      <alignment horizontal="left" vertical="center"/>
    </xf>
    <xf numFmtId="49" fontId="7" fillId="0" borderId="49" xfId="367" applyNumberFormat="1" applyFont="1" applyBorder="1" applyAlignment="1">
      <alignment horizontal="left" vertical="center"/>
    </xf>
    <xf numFmtId="0" fontId="7" fillId="0" borderId="0" xfId="384" applyNumberFormat="1" applyFont="1" applyFill="1" applyBorder="1" applyAlignment="1">
      <alignment horizontal="left" vertical="center"/>
    </xf>
    <xf numFmtId="0" fontId="7" fillId="0" borderId="0" xfId="367" applyFont="1" applyFill="1" applyBorder="1" applyAlignment="1">
      <alignment horizontal="left" vertical="center"/>
    </xf>
    <xf numFmtId="0" fontId="7" fillId="0" borderId="41" xfId="367" applyFont="1" applyBorder="1" applyAlignment="1">
      <alignment horizontal="left" vertical="center"/>
    </xf>
    <xf numFmtId="49" fontId="3" fillId="0" borderId="0" xfId="367" applyNumberFormat="1" applyFont="1" applyFill="1" applyBorder="1" applyAlignment="1">
      <alignment horizontal="center" wrapText="1"/>
    </xf>
    <xf numFmtId="49" fontId="3" fillId="0" borderId="11" xfId="367" applyNumberFormat="1" applyFont="1" applyFill="1" applyBorder="1" applyAlignment="1">
      <alignment horizontal="center" wrapText="1"/>
    </xf>
    <xf numFmtId="49" fontId="3" fillId="0" borderId="0" xfId="367" applyNumberFormat="1" applyFont="1" applyFill="1" applyBorder="1" applyAlignment="1">
      <alignment horizontal="left" vertical="center" wrapText="1"/>
    </xf>
    <xf numFmtId="49" fontId="3" fillId="0" borderId="11" xfId="367" applyNumberFormat="1" applyFont="1" applyFill="1" applyBorder="1" applyAlignment="1">
      <alignment horizontal="left" vertical="center" wrapText="1"/>
    </xf>
    <xf numFmtId="0" fontId="7" fillId="0" borderId="20" xfId="367" applyFont="1" applyFill="1" applyBorder="1" applyAlignment="1">
      <alignment horizontal="left" vertical="center"/>
    </xf>
    <xf numFmtId="0" fontId="7" fillId="0" borderId="61" xfId="367" applyFont="1" applyFill="1" applyBorder="1" applyAlignment="1">
      <alignment horizontal="left" vertical="center"/>
    </xf>
    <xf numFmtId="14" fontId="7" fillId="0" borderId="0" xfId="367" applyNumberFormat="1" applyFont="1" applyFill="1" applyBorder="1" applyAlignment="1">
      <alignment horizontal="left" vertical="center"/>
    </xf>
    <xf numFmtId="0" fontId="43" fillId="0" borderId="23" xfId="367" applyFont="1" applyFill="1" applyBorder="1" applyAlignment="1">
      <alignment vertical="center"/>
    </xf>
    <xf numFmtId="0" fontId="1" fillId="0" borderId="11" xfId="367" applyFill="1" applyBorder="1" applyAlignment="1"/>
    <xf numFmtId="0" fontId="1" fillId="0" borderId="8" xfId="367" applyFill="1" applyBorder="1" applyAlignment="1"/>
    <xf numFmtId="0" fontId="46" fillId="0" borderId="60" xfId="367" applyFont="1" applyFill="1" applyBorder="1" applyAlignment="1">
      <alignment horizontal="left" vertical="center"/>
    </xf>
    <xf numFmtId="0" fontId="46" fillId="0" borderId="25" xfId="367" applyFont="1" applyFill="1" applyBorder="1" applyAlignment="1">
      <alignment horizontal="left" vertical="center"/>
    </xf>
    <xf numFmtId="0" fontId="46" fillId="0" borderId="94" xfId="367" applyFont="1" applyFill="1" applyBorder="1" applyAlignment="1">
      <alignment horizontal="left" vertical="center"/>
    </xf>
    <xf numFmtId="0" fontId="46" fillId="0" borderId="92" xfId="367" applyFont="1" applyFill="1" applyBorder="1" applyAlignment="1">
      <alignment horizontal="left" vertical="center"/>
    </xf>
    <xf numFmtId="49" fontId="7" fillId="0" borderId="0" xfId="367" applyNumberFormat="1" applyFont="1" applyBorder="1" applyAlignment="1">
      <alignment horizontal="left" vertical="center"/>
    </xf>
    <xf numFmtId="0" fontId="52" fillId="0" borderId="0" xfId="367" applyFont="1" applyFill="1" applyBorder="1" applyAlignment="1">
      <alignment horizontal="left" vertical="center" wrapText="1"/>
    </xf>
    <xf numFmtId="0" fontId="52" fillId="0" borderId="41" xfId="367" applyFont="1" applyFill="1" applyBorder="1" applyAlignment="1">
      <alignment horizontal="left" vertical="center" wrapText="1"/>
    </xf>
    <xf numFmtId="0" fontId="52" fillId="0" borderId="77" xfId="367" applyFont="1" applyFill="1" applyBorder="1" applyAlignment="1">
      <alignment horizontal="left" vertical="center" wrapText="1"/>
    </xf>
    <xf numFmtId="0" fontId="52" fillId="0" borderId="63" xfId="367" applyFont="1" applyFill="1" applyBorder="1" applyAlignment="1">
      <alignment horizontal="left" vertical="center" wrapText="1"/>
    </xf>
    <xf numFmtId="0" fontId="49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82" xfId="0" applyFont="1" applyBorder="1" applyAlignment="1">
      <alignment horizontal="center" vertical="center" wrapText="1"/>
    </xf>
    <xf numFmtId="49" fontId="3" fillId="0" borderId="6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0" fillId="0" borderId="74" xfId="0" applyFont="1" applyBorder="1" applyAlignment="1">
      <alignment horizontal="center" vertical="center" wrapText="1"/>
    </xf>
    <xf numFmtId="0" fontId="50" fillId="0" borderId="7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166" fontId="5" fillId="0" borderId="42" xfId="0" applyNumberFormat="1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166" fontId="5" fillId="0" borderId="53" xfId="0" applyNumberFormat="1" applyFont="1" applyFill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0" fontId="51" fillId="0" borderId="74" xfId="0" applyFont="1" applyBorder="1" applyAlignment="1">
      <alignment horizontal="center" vertical="center" wrapText="1"/>
    </xf>
    <xf numFmtId="0" fontId="51" fillId="0" borderId="7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0" fontId="0" fillId="0" borderId="90" xfId="0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86" xfId="0" applyFont="1" applyBorder="1" applyAlignment="1">
      <alignment wrapText="1"/>
    </xf>
    <xf numFmtId="0" fontId="0" fillId="0" borderId="67" xfId="0" applyBorder="1" applyAlignment="1">
      <alignment wrapText="1"/>
    </xf>
    <xf numFmtId="0" fontId="0" fillId="0" borderId="87" xfId="0" applyBorder="1" applyAlignment="1">
      <alignment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167" fontId="9" fillId="0" borderId="6" xfId="0" applyNumberFormat="1" applyFont="1" applyBorder="1" applyAlignment="1">
      <alignment horizontal="center" vertical="center"/>
    </xf>
    <xf numFmtId="167" fontId="9" fillId="0" borderId="9" xfId="0" applyNumberFormat="1" applyFont="1" applyBorder="1" applyAlignment="1">
      <alignment horizontal="center" vertical="center"/>
    </xf>
    <xf numFmtId="167" fontId="9" fillId="0" borderId="8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" fontId="9" fillId="0" borderId="40" xfId="3" applyNumberFormat="1" applyFont="1" applyBorder="1" applyAlignment="1">
      <alignment horizontal="center" vertical="center"/>
    </xf>
    <xf numFmtId="4" fontId="9" fillId="0" borderId="7" xfId="3" applyNumberFormat="1" applyFont="1" applyBorder="1" applyAlignment="1">
      <alignment horizontal="center" vertical="center"/>
    </xf>
    <xf numFmtId="0" fontId="8" fillId="0" borderId="85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" fontId="8" fillId="0" borderId="40" xfId="3" applyNumberFormat="1" applyFont="1" applyBorder="1" applyAlignment="1">
      <alignment horizontal="center" vertical="center"/>
    </xf>
    <xf numFmtId="4" fontId="8" fillId="0" borderId="7" xfId="3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83" xfId="0" applyFont="1" applyBorder="1" applyAlignment="1">
      <alignment horizontal="left" vertical="center" wrapText="1"/>
    </xf>
    <xf numFmtId="4" fontId="8" fillId="0" borderId="9" xfId="3" applyNumberFormat="1" applyFont="1" applyBorder="1" applyAlignment="1">
      <alignment horizontal="center" vertical="center"/>
    </xf>
    <xf numFmtId="4" fontId="8" fillId="0" borderId="83" xfId="3" applyNumberFormat="1" applyFont="1" applyBorder="1" applyAlignment="1">
      <alignment horizontal="center" vertical="center"/>
    </xf>
    <xf numFmtId="0" fontId="1" fillId="0" borderId="0" xfId="367" applyFont="1" applyFill="1" applyBorder="1" applyAlignment="1">
      <alignment horizontal="left" vertical="center" wrapText="1"/>
    </xf>
    <xf numFmtId="0" fontId="1" fillId="0" borderId="41" xfId="367" applyFont="1" applyFill="1" applyBorder="1" applyAlignment="1">
      <alignment horizontal="left" vertical="center" wrapText="1"/>
    </xf>
    <xf numFmtId="0" fontId="1" fillId="0" borderId="77" xfId="367" applyFont="1" applyFill="1" applyBorder="1" applyAlignment="1">
      <alignment horizontal="left" vertical="center" wrapText="1"/>
    </xf>
    <xf numFmtId="0" fontId="1" fillId="0" borderId="63" xfId="367" applyFont="1" applyFill="1" applyBorder="1" applyAlignment="1">
      <alignment horizontal="left" vertical="center" wrapText="1"/>
    </xf>
    <xf numFmtId="49" fontId="5" fillId="0" borderId="0" xfId="367" applyNumberFormat="1" applyFont="1" applyFill="1" applyBorder="1" applyAlignment="1">
      <alignment horizontal="left" vertical="center" wrapText="1"/>
    </xf>
    <xf numFmtId="49" fontId="5" fillId="0" borderId="11" xfId="367" applyNumberFormat="1" applyFont="1" applyFill="1" applyBorder="1" applyAlignment="1">
      <alignment horizontal="left" vertical="center" wrapText="1"/>
    </xf>
  </cellXfs>
  <cellStyles count="767">
    <cellStyle name="1" xfId="6"/>
    <cellStyle name="12" xfId="7"/>
    <cellStyle name="2.1" xfId="8"/>
    <cellStyle name="2.1.1" xfId="9"/>
    <cellStyle name="2.1.1.1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be‡alho 1" xfId="36"/>
    <cellStyle name="Cabe‡alho 2" xfId="37"/>
    <cellStyle name="CABEÇALHO" xfId="38"/>
    <cellStyle name="CABEÇALHO 2" xfId="39"/>
    <cellStyle name="CABEÇALHO 2 2" xfId="40"/>
    <cellStyle name="CABEÇALHO 2 2 2" xfId="41"/>
    <cellStyle name="CABEÇALHO 2 2 2 2" xfId="42"/>
    <cellStyle name="CABEÇALHO 2 2 3" xfId="43"/>
    <cellStyle name="CABEÇALHO 2 3" xfId="44"/>
    <cellStyle name="CABEÇALHO 2 4" xfId="45"/>
    <cellStyle name="CABEÇALHO 3" xfId="46"/>
    <cellStyle name="CABEÇALHO 3 2" xfId="47"/>
    <cellStyle name="CABEÇALHO 3 2 2" xfId="48"/>
    <cellStyle name="CABEÇALHO 3 2 2 2" xfId="49"/>
    <cellStyle name="CABEÇALHO 3 2 3" xfId="50"/>
    <cellStyle name="CABEÇALHO 3 3" xfId="51"/>
    <cellStyle name="CABEÇALHO 3 4" xfId="52"/>
    <cellStyle name="CABEÇALHO 4" xfId="53"/>
    <cellStyle name="CABEÇALHO 4 2" xfId="54"/>
    <cellStyle name="CABEÇALHO 4 2 2" xfId="55"/>
    <cellStyle name="CABEÇALHO 4 2 2 2" xfId="56"/>
    <cellStyle name="CABEÇALHO 4 2 3" xfId="57"/>
    <cellStyle name="CABEÇALHO 4 3" xfId="58"/>
    <cellStyle name="CABEÇALHO 4 4" xfId="59"/>
    <cellStyle name="CABEÇALHO 5" xfId="60"/>
    <cellStyle name="CABEÇALHO 5 2" xfId="61"/>
    <cellStyle name="CABEÇALHO 5 2 2" xfId="62"/>
    <cellStyle name="CABEÇALHO 5 2 2 2" xfId="63"/>
    <cellStyle name="CABEÇALHO 5 2 3" xfId="64"/>
    <cellStyle name="CABEÇALHO 5 3" xfId="65"/>
    <cellStyle name="CABEÇALHO 5 4" xfId="66"/>
    <cellStyle name="CABEÇALHO 6" xfId="67"/>
    <cellStyle name="CABEÇALHO 6 2" xfId="68"/>
    <cellStyle name="CABEÇALHO 6 2 2" xfId="69"/>
    <cellStyle name="CABEÇALHO 6 2 2 2" xfId="70"/>
    <cellStyle name="CABEÇALHO 6 2 2 2 2" xfId="71"/>
    <cellStyle name="CABEÇALHO 6 2 2 3" xfId="72"/>
    <cellStyle name="CABEÇALHO 6 2 3" xfId="73"/>
    <cellStyle name="CABEÇALHO 6 2 4" xfId="74"/>
    <cellStyle name="CABEÇALHO 6 3" xfId="75"/>
    <cellStyle name="CABEÇALHO 6 3 2" xfId="76"/>
    <cellStyle name="CABEÇALHO 6 4" xfId="77"/>
    <cellStyle name="CABEÇALHO 7" xfId="78"/>
    <cellStyle name="CABEÇALHO 7 2" xfId="79"/>
    <cellStyle name="CABEÇALHO 7 3" xfId="80"/>
    <cellStyle name="CABEÇALHO 8" xfId="81"/>
    <cellStyle name="Calculation" xfId="82"/>
    <cellStyle name="Calculation 10" xfId="83"/>
    <cellStyle name="Calculation 10 2" xfId="84"/>
    <cellStyle name="Calculation 10 2 2" xfId="85"/>
    <cellStyle name="Calculation 10 3" xfId="86"/>
    <cellStyle name="Calculation 10 4" xfId="87"/>
    <cellStyle name="Calculation 11" xfId="88"/>
    <cellStyle name="Calculation 11 2" xfId="89"/>
    <cellStyle name="Calculation 11 2 2" xfId="90"/>
    <cellStyle name="Calculation 11 3" xfId="91"/>
    <cellStyle name="Calculation 11 4" xfId="92"/>
    <cellStyle name="Calculation 12" xfId="93"/>
    <cellStyle name="Calculation 12 2" xfId="94"/>
    <cellStyle name="Calculation 12 2 2" xfId="95"/>
    <cellStyle name="Calculation 12 3" xfId="96"/>
    <cellStyle name="Calculation 12 4" xfId="97"/>
    <cellStyle name="Calculation 13" xfId="98"/>
    <cellStyle name="Calculation 2" xfId="99"/>
    <cellStyle name="Calculation 2 2" xfId="100"/>
    <cellStyle name="Calculation 2 2 2" xfId="101"/>
    <cellStyle name="Calculation 2 3" xfId="102"/>
    <cellStyle name="Calculation 2 3 2" xfId="103"/>
    <cellStyle name="Calculation 2 4" xfId="104"/>
    <cellStyle name="Calculation 2 5" xfId="105"/>
    <cellStyle name="Calculation 3" xfId="106"/>
    <cellStyle name="Calculation 3 2" xfId="107"/>
    <cellStyle name="Calculation 3 2 2" xfId="108"/>
    <cellStyle name="Calculation 3 3" xfId="109"/>
    <cellStyle name="Calculation 3 4" xfId="110"/>
    <cellStyle name="Calculation 4" xfId="111"/>
    <cellStyle name="Calculation 4 2" xfId="112"/>
    <cellStyle name="Calculation 4 2 2" xfId="113"/>
    <cellStyle name="Calculation 4 3" xfId="114"/>
    <cellStyle name="Calculation 4 4" xfId="115"/>
    <cellStyle name="Calculation 5" xfId="116"/>
    <cellStyle name="Calculation 5 2" xfId="117"/>
    <cellStyle name="Calculation 5 2 2" xfId="118"/>
    <cellStyle name="Calculation 5 3" xfId="119"/>
    <cellStyle name="Calculation 5 4" xfId="120"/>
    <cellStyle name="Calculation 6" xfId="121"/>
    <cellStyle name="Calculation 6 2" xfId="122"/>
    <cellStyle name="Calculation 6 2 2" xfId="123"/>
    <cellStyle name="Calculation 6 3" xfId="124"/>
    <cellStyle name="Calculation 6 4" xfId="125"/>
    <cellStyle name="Calculation 7" xfId="126"/>
    <cellStyle name="Calculation 7 2" xfId="127"/>
    <cellStyle name="Calculation 7 2 2" xfId="128"/>
    <cellStyle name="Calculation 7 3" xfId="129"/>
    <cellStyle name="Calculation 7 4" xfId="130"/>
    <cellStyle name="Calculation 8" xfId="131"/>
    <cellStyle name="Calculation 8 2" xfId="132"/>
    <cellStyle name="Calculation 8 2 2" xfId="133"/>
    <cellStyle name="Calculation 8 3" xfId="134"/>
    <cellStyle name="Calculation 8 4" xfId="135"/>
    <cellStyle name="Calculation 9" xfId="136"/>
    <cellStyle name="Calculation 9 2" xfId="137"/>
    <cellStyle name="Calculation 9 2 2" xfId="138"/>
    <cellStyle name="Calculation 9 3" xfId="139"/>
    <cellStyle name="Calculation 9 4" xfId="140"/>
    <cellStyle name="Camp Output Field" xfId="141"/>
    <cellStyle name="Camp Output Field 10" xfId="142"/>
    <cellStyle name="Camp Output Field 10 2" xfId="143"/>
    <cellStyle name="Camp Output Field 10 2 2" xfId="144"/>
    <cellStyle name="Camp Output Field 10 3" xfId="145"/>
    <cellStyle name="Camp Output Field 10 4" xfId="146"/>
    <cellStyle name="Camp Output Field 11" xfId="147"/>
    <cellStyle name="Camp Output Field 11 2" xfId="148"/>
    <cellStyle name="Camp Output Field 11 2 2" xfId="149"/>
    <cellStyle name="Camp Output Field 11 3" xfId="150"/>
    <cellStyle name="Camp Output Field 11 4" xfId="151"/>
    <cellStyle name="Camp Output Field 12" xfId="152"/>
    <cellStyle name="Camp Output Field 12 2" xfId="153"/>
    <cellStyle name="Camp Output Field 12 2 2" xfId="154"/>
    <cellStyle name="Camp Output Field 12 3" xfId="155"/>
    <cellStyle name="Camp Output Field 12 4" xfId="156"/>
    <cellStyle name="Camp Output Field 13" xfId="157"/>
    <cellStyle name="Camp Output Field 2" xfId="158"/>
    <cellStyle name="Camp Output Field 2 2" xfId="159"/>
    <cellStyle name="Camp Output Field 2 2 2" xfId="160"/>
    <cellStyle name="Camp Output Field 2 3" xfId="161"/>
    <cellStyle name="Camp Output Field 2 3 2" xfId="162"/>
    <cellStyle name="Camp Output Field 2 4" xfId="163"/>
    <cellStyle name="Camp Output Field 2 5" xfId="164"/>
    <cellStyle name="Camp Output Field 3" xfId="165"/>
    <cellStyle name="Camp Output Field 3 2" xfId="166"/>
    <cellStyle name="Camp Output Field 3 2 2" xfId="167"/>
    <cellStyle name="Camp Output Field 3 3" xfId="168"/>
    <cellStyle name="Camp Output Field 3 4" xfId="169"/>
    <cellStyle name="Camp Output Field 4" xfId="170"/>
    <cellStyle name="Camp Output Field 4 2" xfId="171"/>
    <cellStyle name="Camp Output Field 4 2 2" xfId="172"/>
    <cellStyle name="Camp Output Field 4 3" xfId="173"/>
    <cellStyle name="Camp Output Field 4 4" xfId="174"/>
    <cellStyle name="Camp Output Field 5" xfId="175"/>
    <cellStyle name="Camp Output Field 5 2" xfId="176"/>
    <cellStyle name="Camp Output Field 5 2 2" xfId="177"/>
    <cellStyle name="Camp Output Field 5 3" xfId="178"/>
    <cellStyle name="Camp Output Field 5 4" xfId="179"/>
    <cellStyle name="Camp Output Field 6" xfId="180"/>
    <cellStyle name="Camp Output Field 6 2" xfId="181"/>
    <cellStyle name="Camp Output Field 6 2 2" xfId="182"/>
    <cellStyle name="Camp Output Field 6 3" xfId="183"/>
    <cellStyle name="Camp Output Field 6 4" xfId="184"/>
    <cellStyle name="Camp Output Field 7" xfId="185"/>
    <cellStyle name="Camp Output Field 7 2" xfId="186"/>
    <cellStyle name="Camp Output Field 7 2 2" xfId="187"/>
    <cellStyle name="Camp Output Field 7 3" xfId="188"/>
    <cellStyle name="Camp Output Field 7 4" xfId="189"/>
    <cellStyle name="Camp Output Field 8" xfId="190"/>
    <cellStyle name="Camp Output Field 8 2" xfId="191"/>
    <cellStyle name="Camp Output Field 8 2 2" xfId="192"/>
    <cellStyle name="Camp Output Field 8 3" xfId="193"/>
    <cellStyle name="Camp Output Field 8 4" xfId="194"/>
    <cellStyle name="Camp Output Field 9" xfId="195"/>
    <cellStyle name="Camp Output Field 9 2" xfId="196"/>
    <cellStyle name="Camp Output Field 9 2 2" xfId="197"/>
    <cellStyle name="Camp Output Field 9 3" xfId="198"/>
    <cellStyle name="Camp Output Field 9 4" xfId="199"/>
    <cellStyle name="Camp Output Field General" xfId="200"/>
    <cellStyle name="Camp Output Field General 10" xfId="201"/>
    <cellStyle name="Camp Output Field General 10 2" xfId="202"/>
    <cellStyle name="Camp Output Field General 10 2 2" xfId="203"/>
    <cellStyle name="Camp Output Field General 10 3" xfId="204"/>
    <cellStyle name="Camp Output Field General 10 4" xfId="205"/>
    <cellStyle name="Camp Output Field General 11" xfId="206"/>
    <cellStyle name="Camp Output Field General 11 2" xfId="207"/>
    <cellStyle name="Camp Output Field General 11 2 2" xfId="208"/>
    <cellStyle name="Camp Output Field General 11 3" xfId="209"/>
    <cellStyle name="Camp Output Field General 11 4" xfId="210"/>
    <cellStyle name="Camp Output Field General 12" xfId="211"/>
    <cellStyle name="Camp Output Field General 12 2" xfId="212"/>
    <cellStyle name="Camp Output Field General 12 2 2" xfId="213"/>
    <cellStyle name="Camp Output Field General 12 3" xfId="214"/>
    <cellStyle name="Camp Output Field General 12 4" xfId="215"/>
    <cellStyle name="Camp Output Field General 13" xfId="216"/>
    <cellStyle name="Camp Output Field General 2" xfId="217"/>
    <cellStyle name="Camp Output Field General 2 2" xfId="218"/>
    <cellStyle name="Camp Output Field General 2 2 2" xfId="219"/>
    <cellStyle name="Camp Output Field General 2 3" xfId="220"/>
    <cellStyle name="Camp Output Field General 2 3 2" xfId="221"/>
    <cellStyle name="Camp Output Field General 2 4" xfId="222"/>
    <cellStyle name="Camp Output Field General 2 5" xfId="223"/>
    <cellStyle name="Camp Output Field General 3" xfId="224"/>
    <cellStyle name="Camp Output Field General 3 2" xfId="225"/>
    <cellStyle name="Camp Output Field General 3 2 2" xfId="226"/>
    <cellStyle name="Camp Output Field General 3 3" xfId="227"/>
    <cellStyle name="Camp Output Field General 3 4" xfId="228"/>
    <cellStyle name="Camp Output Field General 4" xfId="229"/>
    <cellStyle name="Camp Output Field General 4 2" xfId="230"/>
    <cellStyle name="Camp Output Field General 4 2 2" xfId="231"/>
    <cellStyle name="Camp Output Field General 4 3" xfId="232"/>
    <cellStyle name="Camp Output Field General 4 4" xfId="233"/>
    <cellStyle name="Camp Output Field General 5" xfId="234"/>
    <cellStyle name="Camp Output Field General 5 2" xfId="235"/>
    <cellStyle name="Camp Output Field General 5 2 2" xfId="236"/>
    <cellStyle name="Camp Output Field General 5 3" xfId="237"/>
    <cellStyle name="Camp Output Field General 5 4" xfId="238"/>
    <cellStyle name="Camp Output Field General 6" xfId="239"/>
    <cellStyle name="Camp Output Field General 6 2" xfId="240"/>
    <cellStyle name="Camp Output Field General 6 2 2" xfId="241"/>
    <cellStyle name="Camp Output Field General 6 3" xfId="242"/>
    <cellStyle name="Camp Output Field General 6 4" xfId="243"/>
    <cellStyle name="Camp Output Field General 7" xfId="244"/>
    <cellStyle name="Camp Output Field General 7 2" xfId="245"/>
    <cellStyle name="Camp Output Field General 7 2 2" xfId="246"/>
    <cellStyle name="Camp Output Field General 7 3" xfId="247"/>
    <cellStyle name="Camp Output Field General 7 4" xfId="248"/>
    <cellStyle name="Camp Output Field General 8" xfId="249"/>
    <cellStyle name="Camp Output Field General 8 2" xfId="250"/>
    <cellStyle name="Camp Output Field General 8 2 2" xfId="251"/>
    <cellStyle name="Camp Output Field General 8 3" xfId="252"/>
    <cellStyle name="Camp Output Field General 8 4" xfId="253"/>
    <cellStyle name="Camp Output Field General 9" xfId="254"/>
    <cellStyle name="Camp Output Field General 9 2" xfId="255"/>
    <cellStyle name="Camp Output Field General 9 2 2" xfId="256"/>
    <cellStyle name="Camp Output Field General 9 3" xfId="257"/>
    <cellStyle name="Camp Output Field General 9 4" xfId="258"/>
    <cellStyle name="Camp Output Field_0430_Cx_02" xfId="259"/>
    <cellStyle name="Check Cell" xfId="260"/>
    <cellStyle name="Comma 2" xfId="261"/>
    <cellStyle name="Comma_Q. Transporte LOTE 01" xfId="262"/>
    <cellStyle name="CPU" xfId="263"/>
    <cellStyle name="Currency [0]_Q. Transporte LOTE 01" xfId="264"/>
    <cellStyle name="Currency_Croqui de Localização" xfId="265"/>
    <cellStyle name="Data" xfId="266"/>
    <cellStyle name="Estilo 1" xfId="267"/>
    <cellStyle name="Euro" xfId="268"/>
    <cellStyle name="Explanatory Text" xfId="269"/>
    <cellStyle name="Fixo" xfId="270"/>
    <cellStyle name="Good" xfId="271"/>
    <cellStyle name="Heading 1" xfId="272"/>
    <cellStyle name="Heading 2" xfId="273"/>
    <cellStyle name="Heading 3" xfId="274"/>
    <cellStyle name="Heading 3 10" xfId="275"/>
    <cellStyle name="Heading 3 11" xfId="276"/>
    <cellStyle name="Heading 3 12" xfId="277"/>
    <cellStyle name="Heading 3 13" xfId="278"/>
    <cellStyle name="Heading 3 2" xfId="279"/>
    <cellStyle name="Heading 3 2 2" xfId="280"/>
    <cellStyle name="Heading 3 2 3" xfId="281"/>
    <cellStyle name="Heading 3 2 4" xfId="282"/>
    <cellStyle name="Heading 3 2 5" xfId="283"/>
    <cellStyle name="Heading 3 2 6" xfId="284"/>
    <cellStyle name="Heading 3 2 7" xfId="285"/>
    <cellStyle name="Heading 3 2 8" xfId="286"/>
    <cellStyle name="Heading 3 2 9" xfId="287"/>
    <cellStyle name="Heading 3 3" xfId="288"/>
    <cellStyle name="Heading 3 4" xfId="289"/>
    <cellStyle name="Heading 3 5" xfId="290"/>
    <cellStyle name="Heading 3 6" xfId="291"/>
    <cellStyle name="Heading 3 7" xfId="292"/>
    <cellStyle name="Heading 3 8" xfId="293"/>
    <cellStyle name="Heading 3 9" xfId="294"/>
    <cellStyle name="Heading 4" xfId="295"/>
    <cellStyle name="Hyperlink 2" xfId="296"/>
    <cellStyle name="Hyperlink 5" xfId="297"/>
    <cellStyle name="Indefinido" xfId="298"/>
    <cellStyle name="Input" xfId="299"/>
    <cellStyle name="Input 10" xfId="300"/>
    <cellStyle name="Input 10 2" xfId="301"/>
    <cellStyle name="Input 10 2 2" xfId="302"/>
    <cellStyle name="Input 10 3" xfId="303"/>
    <cellStyle name="Input 10 4" xfId="304"/>
    <cellStyle name="Input 11" xfId="305"/>
    <cellStyle name="Input 11 2" xfId="306"/>
    <cellStyle name="Input 11 2 2" xfId="307"/>
    <cellStyle name="Input 11 3" xfId="308"/>
    <cellStyle name="Input 11 4" xfId="309"/>
    <cellStyle name="Input 12" xfId="310"/>
    <cellStyle name="Input 12 2" xfId="311"/>
    <cellStyle name="Input 12 2 2" xfId="312"/>
    <cellStyle name="Input 12 3" xfId="313"/>
    <cellStyle name="Input 12 4" xfId="314"/>
    <cellStyle name="Input 13" xfId="315"/>
    <cellStyle name="Input 2" xfId="316"/>
    <cellStyle name="Input 2 2" xfId="317"/>
    <cellStyle name="Input 2 2 2" xfId="318"/>
    <cellStyle name="Input 2 3" xfId="319"/>
    <cellStyle name="Input 2 3 2" xfId="320"/>
    <cellStyle name="Input 2 4" xfId="321"/>
    <cellStyle name="Input 2 5" xfId="322"/>
    <cellStyle name="Input 3" xfId="323"/>
    <cellStyle name="Input 3 2" xfId="324"/>
    <cellStyle name="Input 3 2 2" xfId="325"/>
    <cellStyle name="Input 3 3" xfId="326"/>
    <cellStyle name="Input 3 4" xfId="327"/>
    <cellStyle name="Input 4" xfId="328"/>
    <cellStyle name="Input 4 2" xfId="329"/>
    <cellStyle name="Input 4 2 2" xfId="330"/>
    <cellStyle name="Input 4 3" xfId="331"/>
    <cellStyle name="Input 4 4" xfId="332"/>
    <cellStyle name="Input 5" xfId="333"/>
    <cellStyle name="Input 5 2" xfId="334"/>
    <cellStyle name="Input 5 2 2" xfId="335"/>
    <cellStyle name="Input 5 3" xfId="336"/>
    <cellStyle name="Input 5 4" xfId="337"/>
    <cellStyle name="Input 6" xfId="338"/>
    <cellStyle name="Input 6 2" xfId="339"/>
    <cellStyle name="Input 6 2 2" xfId="340"/>
    <cellStyle name="Input 6 3" xfId="341"/>
    <cellStyle name="Input 6 4" xfId="342"/>
    <cellStyle name="Input 7" xfId="343"/>
    <cellStyle name="Input 7 2" xfId="344"/>
    <cellStyle name="Input 7 2 2" xfId="345"/>
    <cellStyle name="Input 7 3" xfId="346"/>
    <cellStyle name="Input 7 4" xfId="347"/>
    <cellStyle name="Input 8" xfId="348"/>
    <cellStyle name="Input 8 2" xfId="349"/>
    <cellStyle name="Input 8 2 2" xfId="350"/>
    <cellStyle name="Input 8 3" xfId="351"/>
    <cellStyle name="Input 8 4" xfId="352"/>
    <cellStyle name="Input 9" xfId="353"/>
    <cellStyle name="Input 9 2" xfId="354"/>
    <cellStyle name="Input 9 2 2" xfId="355"/>
    <cellStyle name="Input 9 3" xfId="356"/>
    <cellStyle name="Input 9 4" xfId="357"/>
    <cellStyle name="ÌTENS" xfId="358"/>
    <cellStyle name="Linked Cell" xfId="359"/>
    <cellStyle name="Moeda 2" xfId="360"/>
    <cellStyle name="Moeda 3" xfId="758"/>
    <cellStyle name="Moeda 4" xfId="759"/>
    <cellStyle name="Moeda0" xfId="361"/>
    <cellStyle name="Neutral" xfId="362"/>
    <cellStyle name="Normal" xfId="0" builtinId="0"/>
    <cellStyle name="Normal 10" xfId="363"/>
    <cellStyle name="Normal 11" xfId="364"/>
    <cellStyle name="Normal 12" xfId="365"/>
    <cellStyle name="Normal 13" xfId="4"/>
    <cellStyle name="Normal 14" xfId="366"/>
    <cellStyle name="Normal 15" xfId="367"/>
    <cellStyle name="Normal 15 2" xfId="368"/>
    <cellStyle name="Normal 15 3" xfId="369"/>
    <cellStyle name="Normal 16" xfId="370"/>
    <cellStyle name="Normal 17" xfId="371"/>
    <cellStyle name="Normal 18" xfId="372"/>
    <cellStyle name="Normal 19" xfId="373"/>
    <cellStyle name="Normal 2" xfId="1"/>
    <cellStyle name="Normal 2 10" xfId="374"/>
    <cellStyle name="Normal 2 11" xfId="375"/>
    <cellStyle name="Normal 2 12" xfId="376"/>
    <cellStyle name="Normal 2 13" xfId="377"/>
    <cellStyle name="Normal 2 14" xfId="378"/>
    <cellStyle name="Normal 2 15" xfId="379"/>
    <cellStyle name="Normal 2 16" xfId="380"/>
    <cellStyle name="Normal 2 17" xfId="381"/>
    <cellStyle name="Normal 2 18" xfId="382"/>
    <cellStyle name="Normal 2 19" xfId="383"/>
    <cellStyle name="Normal 2 2" xfId="384"/>
    <cellStyle name="Normal 2 2 2" xfId="385"/>
    <cellStyle name="Normal 2 2 2 10" xfId="386"/>
    <cellStyle name="Normal 2 2 2 11" xfId="387"/>
    <cellStyle name="Normal 2 2 2 12" xfId="388"/>
    <cellStyle name="Normal 2 2 2 13" xfId="389"/>
    <cellStyle name="Normal 2 2 2 14" xfId="390"/>
    <cellStyle name="Normal 2 2 2 15" xfId="391"/>
    <cellStyle name="Normal 2 2 2 16" xfId="392"/>
    <cellStyle name="Normal 2 2 2 17" xfId="393"/>
    <cellStyle name="Normal 2 2 2 18" xfId="394"/>
    <cellStyle name="Normal 2 2 2 19" xfId="395"/>
    <cellStyle name="Normal 2 2 2 2" xfId="396"/>
    <cellStyle name="Normal 2 2 2 3" xfId="397"/>
    <cellStyle name="Normal 2 2 2 4" xfId="398"/>
    <cellStyle name="Normal 2 2 2 5" xfId="399"/>
    <cellStyle name="Normal 2 2 2 6" xfId="400"/>
    <cellStyle name="Normal 2 2 2 7" xfId="401"/>
    <cellStyle name="Normal 2 2 2 8" xfId="402"/>
    <cellStyle name="Normal 2 2 2 9" xfId="403"/>
    <cellStyle name="Normal 2 2 3" xfId="404"/>
    <cellStyle name="Normal 2 2 3 2" xfId="405"/>
    <cellStyle name="Normal 2 2 4" xfId="406"/>
    <cellStyle name="Normal 2 2 5" xfId="407"/>
    <cellStyle name="Normal 2 2 6" xfId="408"/>
    <cellStyle name="Normal 2 22" xfId="409"/>
    <cellStyle name="Normal 2 3" xfId="410"/>
    <cellStyle name="Normal 2 3 10" xfId="411"/>
    <cellStyle name="Normal 2 3 11" xfId="412"/>
    <cellStyle name="Normal 2 3 12" xfId="413"/>
    <cellStyle name="Normal 2 3 13" xfId="414"/>
    <cellStyle name="Normal 2 3 14" xfId="415"/>
    <cellStyle name="Normal 2 3 15" xfId="416"/>
    <cellStyle name="Normal 2 3 16" xfId="417"/>
    <cellStyle name="Normal 2 3 17" xfId="418"/>
    <cellStyle name="Normal 2 3 18" xfId="419"/>
    <cellStyle name="Normal 2 3 19" xfId="420"/>
    <cellStyle name="Normal 2 3 2" xfId="421"/>
    <cellStyle name="Normal 2 3 3" xfId="422"/>
    <cellStyle name="Normal 2 3 4" xfId="423"/>
    <cellStyle name="Normal 2 3 5" xfId="424"/>
    <cellStyle name="Normal 2 3 6" xfId="425"/>
    <cellStyle name="Normal 2 3 7" xfId="426"/>
    <cellStyle name="Normal 2 3 8" xfId="427"/>
    <cellStyle name="Normal 2 3 9" xfId="428"/>
    <cellStyle name="Normal 2 30" xfId="429"/>
    <cellStyle name="Normal 2 4" xfId="430"/>
    <cellStyle name="Normal 2 5" xfId="431"/>
    <cellStyle name="Normal 2 6" xfId="432"/>
    <cellStyle name="Normal 2 7" xfId="433"/>
    <cellStyle name="Normal 2 8" xfId="434"/>
    <cellStyle name="Normal 2 9" xfId="435"/>
    <cellStyle name="Normal 20" xfId="436"/>
    <cellStyle name="Normal 21" xfId="437"/>
    <cellStyle name="Normal 23" xfId="438"/>
    <cellStyle name="Normal 24" xfId="439"/>
    <cellStyle name="Normal 25" xfId="440"/>
    <cellStyle name="Normal 26" xfId="441"/>
    <cellStyle name="Normal 27" xfId="760"/>
    <cellStyle name="Normal 3" xfId="5"/>
    <cellStyle name="Normal 3 10" xfId="442"/>
    <cellStyle name="Normal 3 10 2" xfId="443"/>
    <cellStyle name="Normal 3 11" xfId="444"/>
    <cellStyle name="Normal 3 11 2" xfId="445"/>
    <cellStyle name="Normal 3 12" xfId="446"/>
    <cellStyle name="Normal 3 12 2" xfId="447"/>
    <cellStyle name="Normal 3 13" xfId="448"/>
    <cellStyle name="Normal 3 13 2" xfId="449"/>
    <cellStyle name="Normal 3 2" xfId="450"/>
    <cellStyle name="Normal 3 2 2" xfId="451"/>
    <cellStyle name="Normal 3 2 3" xfId="452"/>
    <cellStyle name="Normal 3 2 4" xfId="453"/>
    <cellStyle name="Normal 3 2 5" xfId="454"/>
    <cellStyle name="Normal 3 3" xfId="455"/>
    <cellStyle name="Normal 3 4" xfId="456"/>
    <cellStyle name="Normal 3 4 2" xfId="457"/>
    <cellStyle name="Normal 3 5" xfId="458"/>
    <cellStyle name="Normal 3 5 2" xfId="459"/>
    <cellStyle name="Normal 3 6" xfId="460"/>
    <cellStyle name="Normal 3 6 2" xfId="461"/>
    <cellStyle name="Normal 3 7" xfId="462"/>
    <cellStyle name="Normal 3 7 2" xfId="463"/>
    <cellStyle name="Normal 3 8" xfId="464"/>
    <cellStyle name="Normal 3 8 2" xfId="465"/>
    <cellStyle name="Normal 3 9" xfId="466"/>
    <cellStyle name="Normal 3 9 2" xfId="467"/>
    <cellStyle name="Normal 33" xfId="468"/>
    <cellStyle name="Normal 34" xfId="469"/>
    <cellStyle name="Normal 35" xfId="470"/>
    <cellStyle name="Normal 4" xfId="471"/>
    <cellStyle name="Normal 4 10" xfId="472"/>
    <cellStyle name="Normal 4 11" xfId="473"/>
    <cellStyle name="Normal 4 12" xfId="474"/>
    <cellStyle name="Normal 4 13" xfId="475"/>
    <cellStyle name="Normal 4 14" xfId="476"/>
    <cellStyle name="Normal 4 15" xfId="477"/>
    <cellStyle name="Normal 4 16" xfId="478"/>
    <cellStyle name="Normal 4 17" xfId="479"/>
    <cellStyle name="Normal 4 18" xfId="480"/>
    <cellStyle name="Normal 4 19" xfId="481"/>
    <cellStyle name="Normal 4 2" xfId="482"/>
    <cellStyle name="Normal 4 3" xfId="483"/>
    <cellStyle name="Normal 4 4" xfId="484"/>
    <cellStyle name="Normal 4 5" xfId="485"/>
    <cellStyle name="Normal 4 6" xfId="486"/>
    <cellStyle name="Normal 4 7" xfId="487"/>
    <cellStyle name="Normal 4 8" xfId="488"/>
    <cellStyle name="Normal 4 9" xfId="489"/>
    <cellStyle name="Normal 40" xfId="490"/>
    <cellStyle name="Normal 41" xfId="761"/>
    <cellStyle name="Normal 42" xfId="762"/>
    <cellStyle name="Normal 43" xfId="763"/>
    <cellStyle name="Normal 49" xfId="491"/>
    <cellStyle name="Normal 5" xfId="492"/>
    <cellStyle name="Normal 5 2" xfId="764"/>
    <cellStyle name="Normal 6" xfId="493"/>
    <cellStyle name="Normal 6 2" xfId="765"/>
    <cellStyle name="Normal 7" xfId="494"/>
    <cellStyle name="Normal 7 10" xfId="495"/>
    <cellStyle name="Normal 7 11" xfId="496"/>
    <cellStyle name="Normal 7 12" xfId="497"/>
    <cellStyle name="Normal 7 13" xfId="498"/>
    <cellStyle name="Normal 7 14" xfId="499"/>
    <cellStyle name="Normal 7 15" xfId="500"/>
    <cellStyle name="Normal 7 16" xfId="501"/>
    <cellStyle name="Normal 7 17" xfId="502"/>
    <cellStyle name="Normal 7 18" xfId="503"/>
    <cellStyle name="Normal 7 19" xfId="504"/>
    <cellStyle name="Normal 7 2" xfId="505"/>
    <cellStyle name="Normal 7 2 2" xfId="506"/>
    <cellStyle name="Normal 7 2 3" xfId="507"/>
    <cellStyle name="Normal 7 2 4" xfId="508"/>
    <cellStyle name="Normal 7 2 5" xfId="509"/>
    <cellStyle name="Normal 7 20" xfId="510"/>
    <cellStyle name="Normal 7 3" xfId="511"/>
    <cellStyle name="Normal 7 4" xfId="512"/>
    <cellStyle name="Normal 7 5" xfId="513"/>
    <cellStyle name="Normal 7 6" xfId="514"/>
    <cellStyle name="Normal 7 7" xfId="515"/>
    <cellStyle name="Normal 7 8" xfId="516"/>
    <cellStyle name="Normal 7 9" xfId="517"/>
    <cellStyle name="Normal 8" xfId="518"/>
    <cellStyle name="Normal 9" xfId="519"/>
    <cellStyle name="Normal 9 2" xfId="520"/>
    <cellStyle name="Normal 9 3" xfId="521"/>
    <cellStyle name="Normal 9 4" xfId="522"/>
    <cellStyle name="Normal 9 5" xfId="523"/>
    <cellStyle name="Note" xfId="524"/>
    <cellStyle name="Note 10" xfId="525"/>
    <cellStyle name="Note 10 2" xfId="526"/>
    <cellStyle name="Note 10 2 2" xfId="527"/>
    <cellStyle name="Note 10 3" xfId="528"/>
    <cellStyle name="Note 10 4" xfId="529"/>
    <cellStyle name="Note 11" xfId="530"/>
    <cellStyle name="Note 11 2" xfId="531"/>
    <cellStyle name="Note 11 2 2" xfId="532"/>
    <cellStyle name="Note 11 3" xfId="533"/>
    <cellStyle name="Note 11 4" xfId="534"/>
    <cellStyle name="Note 12" xfId="535"/>
    <cellStyle name="Note 12 2" xfId="536"/>
    <cellStyle name="Note 12 2 2" xfId="537"/>
    <cellStyle name="Note 12 3" xfId="538"/>
    <cellStyle name="Note 12 4" xfId="539"/>
    <cellStyle name="Note 13" xfId="540"/>
    <cellStyle name="Note 2" xfId="541"/>
    <cellStyle name="Note 2 2" xfId="542"/>
    <cellStyle name="Note 2 2 2" xfId="543"/>
    <cellStyle name="Note 2 2 2 2" xfId="544"/>
    <cellStyle name="Note 2 2 3" xfId="545"/>
    <cellStyle name="Note 2 2 4" xfId="546"/>
    <cellStyle name="Note 2 3" xfId="547"/>
    <cellStyle name="Note 2 3 2" xfId="548"/>
    <cellStyle name="Note 2 4" xfId="549"/>
    <cellStyle name="Note 2 5" xfId="550"/>
    <cellStyle name="Note 3" xfId="551"/>
    <cellStyle name="Note 3 2" xfId="552"/>
    <cellStyle name="Note 3 2 2" xfId="553"/>
    <cellStyle name="Note 3 3" xfId="554"/>
    <cellStyle name="Note 3 4" xfId="555"/>
    <cellStyle name="Note 4" xfId="556"/>
    <cellStyle name="Note 4 2" xfId="557"/>
    <cellStyle name="Note 4 2 2" xfId="558"/>
    <cellStyle name="Note 4 3" xfId="559"/>
    <cellStyle name="Note 4 4" xfId="560"/>
    <cellStyle name="Note 5" xfId="561"/>
    <cellStyle name="Note 5 2" xfId="562"/>
    <cellStyle name="Note 5 2 2" xfId="563"/>
    <cellStyle name="Note 5 3" xfId="564"/>
    <cellStyle name="Note 5 4" xfId="565"/>
    <cellStyle name="Note 6" xfId="566"/>
    <cellStyle name="Note 6 2" xfId="567"/>
    <cellStyle name="Note 6 2 2" xfId="568"/>
    <cellStyle name="Note 6 3" xfId="569"/>
    <cellStyle name="Note 6 4" xfId="570"/>
    <cellStyle name="Note 7" xfId="571"/>
    <cellStyle name="Note 7 2" xfId="572"/>
    <cellStyle name="Note 7 2 2" xfId="573"/>
    <cellStyle name="Note 7 3" xfId="574"/>
    <cellStyle name="Note 7 4" xfId="575"/>
    <cellStyle name="Note 8" xfId="576"/>
    <cellStyle name="Note 8 2" xfId="577"/>
    <cellStyle name="Note 8 2 2" xfId="578"/>
    <cellStyle name="Note 8 3" xfId="579"/>
    <cellStyle name="Note 8 4" xfId="580"/>
    <cellStyle name="Note 9" xfId="581"/>
    <cellStyle name="Note 9 2" xfId="582"/>
    <cellStyle name="Note 9 2 2" xfId="583"/>
    <cellStyle name="Note 9 3" xfId="584"/>
    <cellStyle name="Note 9 4" xfId="585"/>
    <cellStyle name="NUMEROS" xfId="586"/>
    <cellStyle name="Output" xfId="587"/>
    <cellStyle name="Output 10" xfId="588"/>
    <cellStyle name="Output 10 2" xfId="589"/>
    <cellStyle name="Output 10 2 2" xfId="590"/>
    <cellStyle name="Output 10 3" xfId="591"/>
    <cellStyle name="Output 10 4" xfId="592"/>
    <cellStyle name="Output 11" xfId="593"/>
    <cellStyle name="Output 11 2" xfId="594"/>
    <cellStyle name="Output 11 2 2" xfId="595"/>
    <cellStyle name="Output 11 3" xfId="596"/>
    <cellStyle name="Output 11 4" xfId="597"/>
    <cellStyle name="Output 12" xfId="598"/>
    <cellStyle name="Output 12 2" xfId="599"/>
    <cellStyle name="Output 12 2 2" xfId="600"/>
    <cellStyle name="Output 12 3" xfId="601"/>
    <cellStyle name="Output 12 4" xfId="602"/>
    <cellStyle name="Output 13" xfId="603"/>
    <cellStyle name="Output 2" xfId="604"/>
    <cellStyle name="Output 2 2" xfId="605"/>
    <cellStyle name="Output 2 2 2" xfId="606"/>
    <cellStyle name="Output 2 3" xfId="607"/>
    <cellStyle name="Output 2 3 2" xfId="608"/>
    <cellStyle name="Output 2 4" xfId="609"/>
    <cellStyle name="Output 2 5" xfId="610"/>
    <cellStyle name="Output 3" xfId="611"/>
    <cellStyle name="Output 3 2" xfId="612"/>
    <cellStyle name="Output 3 2 2" xfId="613"/>
    <cellStyle name="Output 3 3" xfId="614"/>
    <cellStyle name="Output 3 4" xfId="615"/>
    <cellStyle name="Output 4" xfId="616"/>
    <cellStyle name="Output 4 2" xfId="617"/>
    <cellStyle name="Output 4 2 2" xfId="618"/>
    <cellStyle name="Output 4 3" xfId="619"/>
    <cellStyle name="Output 4 4" xfId="620"/>
    <cellStyle name="Output 5" xfId="621"/>
    <cellStyle name="Output 5 2" xfId="622"/>
    <cellStyle name="Output 5 2 2" xfId="623"/>
    <cellStyle name="Output 5 3" xfId="624"/>
    <cellStyle name="Output 5 4" xfId="625"/>
    <cellStyle name="Output 6" xfId="626"/>
    <cellStyle name="Output 6 2" xfId="627"/>
    <cellStyle name="Output 6 2 2" xfId="628"/>
    <cellStyle name="Output 6 3" xfId="629"/>
    <cellStyle name="Output 6 4" xfId="630"/>
    <cellStyle name="Output 7" xfId="631"/>
    <cellStyle name="Output 7 2" xfId="632"/>
    <cellStyle name="Output 7 2 2" xfId="633"/>
    <cellStyle name="Output 7 3" xfId="634"/>
    <cellStyle name="Output 7 4" xfId="635"/>
    <cellStyle name="Output 8" xfId="636"/>
    <cellStyle name="Output 8 2" xfId="637"/>
    <cellStyle name="Output 8 2 2" xfId="638"/>
    <cellStyle name="Output 8 3" xfId="639"/>
    <cellStyle name="Output 8 4" xfId="640"/>
    <cellStyle name="Output 9" xfId="641"/>
    <cellStyle name="Output 9 2" xfId="642"/>
    <cellStyle name="Output 9 2 2" xfId="643"/>
    <cellStyle name="Output 9 3" xfId="644"/>
    <cellStyle name="Output 9 4" xfId="645"/>
    <cellStyle name="padroes" xfId="646"/>
    <cellStyle name="padroes 10" xfId="647"/>
    <cellStyle name="padroes 10 2" xfId="648"/>
    <cellStyle name="padroes 11" xfId="649"/>
    <cellStyle name="padroes 11 2" xfId="650"/>
    <cellStyle name="padroes 12" xfId="651"/>
    <cellStyle name="padroes 12 2" xfId="652"/>
    <cellStyle name="padroes 13" xfId="653"/>
    <cellStyle name="padroes 13 2" xfId="654"/>
    <cellStyle name="padroes 14" xfId="655"/>
    <cellStyle name="padroes 2" xfId="656"/>
    <cellStyle name="padroes 2 2" xfId="657"/>
    <cellStyle name="padroes 2 2 2" xfId="658"/>
    <cellStyle name="padroes 2 2 2 2" xfId="659"/>
    <cellStyle name="padroes 2 2 3" xfId="660"/>
    <cellStyle name="padroes 2 3" xfId="661"/>
    <cellStyle name="padroes 2 4" xfId="662"/>
    <cellStyle name="padroes 3" xfId="663"/>
    <cellStyle name="padroes 3 2" xfId="664"/>
    <cellStyle name="padroes 3 2 2" xfId="665"/>
    <cellStyle name="padroes 3 2 2 2" xfId="666"/>
    <cellStyle name="padroes 3 2 3" xfId="667"/>
    <cellStyle name="padroes 3 3" xfId="668"/>
    <cellStyle name="padroes 3 4" xfId="669"/>
    <cellStyle name="padroes 4" xfId="670"/>
    <cellStyle name="padroes 4 2" xfId="671"/>
    <cellStyle name="padroes 5" xfId="672"/>
    <cellStyle name="padroes 5 2" xfId="673"/>
    <cellStyle name="padroes 6" xfId="674"/>
    <cellStyle name="padroes 6 2" xfId="675"/>
    <cellStyle name="padroes 7" xfId="676"/>
    <cellStyle name="padroes 7 2" xfId="677"/>
    <cellStyle name="padroes 8" xfId="678"/>
    <cellStyle name="padroes 8 2" xfId="679"/>
    <cellStyle name="padroes 9" xfId="680"/>
    <cellStyle name="padroes 9 2" xfId="681"/>
    <cellStyle name="Percentual" xfId="682"/>
    <cellStyle name="planilhas" xfId="683"/>
    <cellStyle name="Ponto" xfId="684"/>
    <cellStyle name="Porcentagem 2" xfId="685"/>
    <cellStyle name="Porcentagem 2 2" xfId="686"/>
    <cellStyle name="Porcentagem 3" xfId="687"/>
    <cellStyle name="Porcentagem 3 10" xfId="688"/>
    <cellStyle name="Porcentagem 3 11" xfId="689"/>
    <cellStyle name="Porcentagem 3 12" xfId="690"/>
    <cellStyle name="Porcentagem 3 2" xfId="691"/>
    <cellStyle name="Porcentagem 3 3" xfId="692"/>
    <cellStyle name="Porcentagem 3 4" xfId="693"/>
    <cellStyle name="Porcentagem 3 5" xfId="694"/>
    <cellStyle name="Porcentagem 3 6" xfId="695"/>
    <cellStyle name="Porcentagem 3 7" xfId="696"/>
    <cellStyle name="Porcentagem 3 8" xfId="697"/>
    <cellStyle name="Porcentagem 3 9" xfId="698"/>
    <cellStyle name="Porcentagem 4" xfId="766"/>
    <cellStyle name="Separador de milhares" xfId="3" builtinId="3"/>
    <cellStyle name="Separador de milhares 2" xfId="2"/>
    <cellStyle name="Separador de milhares 2 10" xfId="699"/>
    <cellStyle name="Separador de milhares 2 2" xfId="700"/>
    <cellStyle name="Separador de milhares 2 2 10" xfId="701"/>
    <cellStyle name="Separador de milhares 2 2 11" xfId="702"/>
    <cellStyle name="Separador de milhares 2 2 12" xfId="703"/>
    <cellStyle name="Separador de milhares 2 2 13" xfId="704"/>
    <cellStyle name="Separador de milhares 2 2 14" xfId="705"/>
    <cellStyle name="Separador de milhares 2 2 15" xfId="706"/>
    <cellStyle name="Separador de milhares 2 2 16" xfId="707"/>
    <cellStyle name="Separador de milhares 2 2 17" xfId="708"/>
    <cellStyle name="Separador de milhares 2 2 18" xfId="709"/>
    <cellStyle name="Separador de milhares 2 2 19" xfId="710"/>
    <cellStyle name="Separador de milhares 2 2 2" xfId="711"/>
    <cellStyle name="Separador de milhares 2 2 3" xfId="712"/>
    <cellStyle name="Separador de milhares 2 2 4" xfId="713"/>
    <cellStyle name="Separador de milhares 2 2 5" xfId="714"/>
    <cellStyle name="Separador de milhares 2 2 6" xfId="715"/>
    <cellStyle name="Separador de milhares 2 2 7" xfId="716"/>
    <cellStyle name="Separador de milhares 2 2 8" xfId="717"/>
    <cellStyle name="Separador de milhares 2 2 9" xfId="718"/>
    <cellStyle name="Separador de milhares 2 3" xfId="719"/>
    <cellStyle name="Separador de milhares 3" xfId="720"/>
    <cellStyle name="Separador de milhares 3 10" xfId="721"/>
    <cellStyle name="Separador de milhares 3 11" xfId="722"/>
    <cellStyle name="Separador de milhares 3 12" xfId="723"/>
    <cellStyle name="Separador de milhares 3 13" xfId="724"/>
    <cellStyle name="Separador de milhares 3 14" xfId="725"/>
    <cellStyle name="Separador de milhares 3 15" xfId="726"/>
    <cellStyle name="Separador de milhares 3 16" xfId="727"/>
    <cellStyle name="Separador de milhares 3 17" xfId="728"/>
    <cellStyle name="Separador de milhares 3 18" xfId="729"/>
    <cellStyle name="Separador de milhares 3 19" xfId="730"/>
    <cellStyle name="Separador de milhares 3 2" xfId="731"/>
    <cellStyle name="Separador de milhares 3 20" xfId="732"/>
    <cellStyle name="Separador de milhares 3 3" xfId="733"/>
    <cellStyle name="Separador de milhares 3 4" xfId="734"/>
    <cellStyle name="Separador de milhares 3 5" xfId="735"/>
    <cellStyle name="Separador de milhares 3 6" xfId="736"/>
    <cellStyle name="Separador de milhares 3 7" xfId="737"/>
    <cellStyle name="Separador de milhares 3 8" xfId="738"/>
    <cellStyle name="Separador de milhares 3 9" xfId="739"/>
    <cellStyle name="Separador de milhares 4" xfId="740"/>
    <cellStyle name="Separador de milhares 4 2" xfId="741"/>
    <cellStyle name="Separador de milhares 40" xfId="742"/>
    <cellStyle name="Separador de milhares 5" xfId="743"/>
    <cellStyle name="Separador de milhares 6" xfId="744"/>
    <cellStyle name="Separador de milhares 7" xfId="745"/>
    <cellStyle name="Separador de milhares 8" xfId="746"/>
    <cellStyle name="Standard_RP100_01 (metr.)" xfId="747"/>
    <cellStyle name="SUBTOTAIS" xfId="748"/>
    <cellStyle name="SUMA PARCIAL" xfId="749"/>
    <cellStyle name="Title" xfId="750"/>
    <cellStyle name="Titulo1" xfId="751"/>
    <cellStyle name="Titulo2" xfId="752"/>
    <cellStyle name="TITULOS" xfId="753"/>
    <cellStyle name="V¡rgula" xfId="754"/>
    <cellStyle name="V¡rgula0" xfId="755"/>
    <cellStyle name="Vírgula0" xfId="756"/>
    <cellStyle name="Warning Text" xfId="7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156882</xdr:colOff>
      <xdr:row>36</xdr:row>
      <xdr:rowOff>134470</xdr:rowOff>
    </xdr:from>
    <xdr:to>
      <xdr:col>8</xdr:col>
      <xdr:colOff>404532</xdr:colOff>
      <xdr:row>39</xdr:row>
      <xdr:rowOff>58271</xdr:rowOff>
    </xdr:to>
    <xdr:pic>
      <xdr:nvPicPr>
        <xdr:cNvPr id="2" name="Imagem 1" descr="LogoHorizontal3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882" y="8183095"/>
          <a:ext cx="2486025" cy="466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170844</xdr:colOff>
      <xdr:row>0</xdr:row>
      <xdr:rowOff>95249</xdr:rowOff>
    </xdr:from>
    <xdr:to>
      <xdr:col>3</xdr:col>
      <xdr:colOff>2707065</xdr:colOff>
      <xdr:row>0</xdr:row>
      <xdr:rowOff>480270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5919" y="95249"/>
          <a:ext cx="2536221" cy="385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361950</xdr:colOff>
      <xdr:row>0</xdr:row>
      <xdr:rowOff>50800</xdr:rowOff>
    </xdr:from>
    <xdr:to>
      <xdr:col>15</xdr:col>
      <xdr:colOff>723900</xdr:colOff>
      <xdr:row>0</xdr:row>
      <xdr:rowOff>479425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373725" y="50800"/>
          <a:ext cx="1609725" cy="428625"/>
        </a:xfrm>
        <a:prstGeom prst="rect">
          <a:avLst/>
        </a:prstGeom>
        <a:noFill/>
      </xdr:spPr>
    </xdr:pic>
    <xdr:clientData/>
  </xdr:twoCellAnchor>
  <xdr:twoCellAnchor>
    <xdr:from>
      <xdr:col>26</xdr:col>
      <xdr:colOff>361950</xdr:colOff>
      <xdr:row>0</xdr:row>
      <xdr:rowOff>114300</xdr:rowOff>
    </xdr:from>
    <xdr:to>
      <xdr:col>27</xdr:col>
      <xdr:colOff>723900</xdr:colOff>
      <xdr:row>0</xdr:row>
      <xdr:rowOff>542925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99425" y="114300"/>
          <a:ext cx="1676400" cy="428625"/>
        </a:xfrm>
        <a:prstGeom prst="rect">
          <a:avLst/>
        </a:prstGeom>
        <a:noFill/>
      </xdr:spPr>
    </xdr:pic>
    <xdr:clientData/>
  </xdr:twoCellAnchor>
  <xdr:twoCellAnchor>
    <xdr:from>
      <xdr:col>38</xdr:col>
      <xdr:colOff>361950</xdr:colOff>
      <xdr:row>0</xdr:row>
      <xdr:rowOff>114300</xdr:rowOff>
    </xdr:from>
    <xdr:to>
      <xdr:col>39</xdr:col>
      <xdr:colOff>723900</xdr:colOff>
      <xdr:row>0</xdr:row>
      <xdr:rowOff>542925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24825" y="114300"/>
          <a:ext cx="1679575" cy="428625"/>
        </a:xfrm>
        <a:prstGeom prst="rect">
          <a:avLst/>
        </a:prstGeom>
        <a:noFill/>
      </xdr:spPr>
    </xdr:pic>
    <xdr:clientData/>
  </xdr:twoCellAnchor>
  <xdr:twoCellAnchor>
    <xdr:from>
      <xdr:col>50</xdr:col>
      <xdr:colOff>361950</xdr:colOff>
      <xdr:row>0</xdr:row>
      <xdr:rowOff>114300</xdr:rowOff>
    </xdr:from>
    <xdr:to>
      <xdr:col>51</xdr:col>
      <xdr:colOff>723900</xdr:colOff>
      <xdr:row>0</xdr:row>
      <xdr:rowOff>542925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33075" y="114300"/>
          <a:ext cx="1679575" cy="428625"/>
        </a:xfrm>
        <a:prstGeom prst="rect">
          <a:avLst/>
        </a:prstGeom>
        <a:noFill/>
      </xdr:spPr>
    </xdr:pic>
    <xdr:clientData/>
  </xdr:twoCellAnchor>
  <xdr:twoCellAnchor>
    <xdr:from>
      <xdr:col>59</xdr:col>
      <xdr:colOff>361950</xdr:colOff>
      <xdr:row>0</xdr:row>
      <xdr:rowOff>114300</xdr:rowOff>
    </xdr:from>
    <xdr:to>
      <xdr:col>60</xdr:col>
      <xdr:colOff>723900</xdr:colOff>
      <xdr:row>0</xdr:row>
      <xdr:rowOff>542925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41325" y="114300"/>
          <a:ext cx="1679575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156882</xdr:colOff>
      <xdr:row>36</xdr:row>
      <xdr:rowOff>134470</xdr:rowOff>
    </xdr:from>
    <xdr:to>
      <xdr:col>8</xdr:col>
      <xdr:colOff>404532</xdr:colOff>
      <xdr:row>39</xdr:row>
      <xdr:rowOff>58271</xdr:rowOff>
    </xdr:to>
    <xdr:pic>
      <xdr:nvPicPr>
        <xdr:cNvPr id="2" name="Imagem 1" descr="LogoHorizontal3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882" y="8183095"/>
          <a:ext cx="2486025" cy="466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170844</xdr:colOff>
      <xdr:row>0</xdr:row>
      <xdr:rowOff>95249</xdr:rowOff>
    </xdr:from>
    <xdr:to>
      <xdr:col>3</xdr:col>
      <xdr:colOff>2707065</xdr:colOff>
      <xdr:row>0</xdr:row>
      <xdr:rowOff>480270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5919" y="95249"/>
          <a:ext cx="2536221" cy="385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361950</xdr:colOff>
      <xdr:row>0</xdr:row>
      <xdr:rowOff>50800</xdr:rowOff>
    </xdr:from>
    <xdr:to>
      <xdr:col>15</xdr:col>
      <xdr:colOff>723900</xdr:colOff>
      <xdr:row>0</xdr:row>
      <xdr:rowOff>479425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373725" y="50800"/>
          <a:ext cx="1609725" cy="428625"/>
        </a:xfrm>
        <a:prstGeom prst="rect">
          <a:avLst/>
        </a:prstGeom>
        <a:noFill/>
      </xdr:spPr>
    </xdr:pic>
    <xdr:clientData/>
  </xdr:twoCellAnchor>
  <xdr:twoCellAnchor>
    <xdr:from>
      <xdr:col>26</xdr:col>
      <xdr:colOff>361950</xdr:colOff>
      <xdr:row>0</xdr:row>
      <xdr:rowOff>114300</xdr:rowOff>
    </xdr:from>
    <xdr:to>
      <xdr:col>27</xdr:col>
      <xdr:colOff>723900</xdr:colOff>
      <xdr:row>0</xdr:row>
      <xdr:rowOff>542925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99425" y="114300"/>
          <a:ext cx="1676400" cy="428625"/>
        </a:xfrm>
        <a:prstGeom prst="rect">
          <a:avLst/>
        </a:prstGeom>
        <a:noFill/>
      </xdr:spPr>
    </xdr:pic>
    <xdr:clientData/>
  </xdr:twoCellAnchor>
  <xdr:twoCellAnchor>
    <xdr:from>
      <xdr:col>38</xdr:col>
      <xdr:colOff>361950</xdr:colOff>
      <xdr:row>0</xdr:row>
      <xdr:rowOff>114300</xdr:rowOff>
    </xdr:from>
    <xdr:to>
      <xdr:col>39</xdr:col>
      <xdr:colOff>723900</xdr:colOff>
      <xdr:row>0</xdr:row>
      <xdr:rowOff>542925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691800" y="114300"/>
          <a:ext cx="1676400" cy="428625"/>
        </a:xfrm>
        <a:prstGeom prst="rect">
          <a:avLst/>
        </a:prstGeom>
        <a:noFill/>
      </xdr:spPr>
    </xdr:pic>
    <xdr:clientData/>
  </xdr:twoCellAnchor>
  <xdr:twoCellAnchor>
    <xdr:from>
      <xdr:col>50</xdr:col>
      <xdr:colOff>361950</xdr:colOff>
      <xdr:row>0</xdr:row>
      <xdr:rowOff>114300</xdr:rowOff>
    </xdr:from>
    <xdr:to>
      <xdr:col>51</xdr:col>
      <xdr:colOff>723900</xdr:colOff>
      <xdr:row>0</xdr:row>
      <xdr:rowOff>542925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84175" y="114300"/>
          <a:ext cx="1676400" cy="428625"/>
        </a:xfrm>
        <a:prstGeom prst="rect">
          <a:avLst/>
        </a:prstGeom>
        <a:noFill/>
      </xdr:spPr>
    </xdr:pic>
    <xdr:clientData/>
  </xdr:twoCellAnchor>
  <xdr:twoCellAnchor>
    <xdr:from>
      <xdr:col>59</xdr:col>
      <xdr:colOff>361950</xdr:colOff>
      <xdr:row>0</xdr:row>
      <xdr:rowOff>114300</xdr:rowOff>
    </xdr:from>
    <xdr:to>
      <xdr:col>60</xdr:col>
      <xdr:colOff>723900</xdr:colOff>
      <xdr:row>0</xdr:row>
      <xdr:rowOff>542925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80850" y="114300"/>
          <a:ext cx="1676400" cy="428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1477906\Configura&#231;&#245;es%20locais\Temporary%20Internet%20Files\Content.Outlook\NQG36BSL\Empreendimento%2004%20-%20L2P%20Pontes%20de%20Embarque%20-%20NOV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ESUMO GERAL"/>
      <sheetName val="Empreend 04 - L2P"/>
      <sheetName val="ABC SERVIÇOS"/>
      <sheetName val="CPU"/>
      <sheetName val="INSUMOS"/>
      <sheetName val="Plan Auxiliar"/>
      <sheetName val="PREMISSAS"/>
      <sheetName val="BDI DIFERENCIADO"/>
    </sheetNames>
    <sheetDataSet>
      <sheetData sheetId="0"/>
      <sheetData sheetId="1"/>
      <sheetData sheetId="2">
        <row r="18">
          <cell r="F18" t="str">
            <v>PONTES DE EMBARQUE</v>
          </cell>
        </row>
        <row r="23">
          <cell r="B23" t="str">
            <v>10.06.300.01</v>
          </cell>
          <cell r="F23" t="str">
            <v>Ponte de embarque e desembarque tipo Telescópica, compreendida por: Rotunda giratória, túnel principal com acabamento lateral em chapa de aço, cabine e sistema de acionamento, ThyssenKrupp - TB 37/22,5-2 ou equivalente técnico - Pontes PE-01 e PE-03, comprimento mín/máx de 28000 / 37300 mm.</v>
          </cell>
        </row>
        <row r="24">
          <cell r="B24" t="str">
            <v>10.06.300.02</v>
          </cell>
          <cell r="F24" t="str">
            <v>Ponte de embarque e desembarque tipo Telescópica, compreendida por: Rotunda giratória, túnel principal com acabamento lateral em chapa de aço, cabine e sistema de acionamento, ThyssenKrupp - TB 45/26,5-2 ou equivalente técnico - Ponte PE-02, comprimento mín/máx de 26800 / 45300 mm.</v>
          </cell>
        </row>
        <row r="25">
          <cell r="B25" t="str">
            <v>10.06.300.03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view="pageBreakPreview" topLeftCell="A28" zoomScaleSheetLayoutView="100" workbookViewId="0">
      <selection activeCell="T53" sqref="T53"/>
    </sheetView>
  </sheetViews>
  <sheetFormatPr defaultRowHeight="12.75"/>
  <cols>
    <col min="1" max="1" width="10.7109375" style="60" customWidth="1"/>
    <col min="2" max="2" width="0.7109375" style="60" customWidth="1"/>
    <col min="3" max="3" width="9.42578125" style="60" customWidth="1"/>
    <col min="4" max="4" width="0.7109375" style="60" customWidth="1"/>
    <col min="5" max="5" width="8.5703125" style="60" customWidth="1"/>
    <col min="6" max="6" width="3.140625" style="60" customWidth="1"/>
    <col min="7" max="7" width="11" style="60" customWidth="1"/>
    <col min="8" max="8" width="0.7109375" style="60" customWidth="1"/>
    <col min="9" max="9" width="9.5703125" style="60" customWidth="1"/>
    <col min="10" max="10" width="0.7109375" style="60" customWidth="1"/>
    <col min="11" max="11" width="13.7109375" style="60" customWidth="1"/>
    <col min="12" max="12" width="1.5703125" style="60" customWidth="1"/>
    <col min="13" max="13" width="11.7109375" style="60" customWidth="1"/>
    <col min="14" max="14" width="0.7109375" style="60" customWidth="1"/>
    <col min="15" max="15" width="21.28515625" style="60" customWidth="1"/>
    <col min="16" max="16" width="0.7109375" style="60" customWidth="1"/>
    <col min="17" max="17" width="11.42578125" style="60" customWidth="1"/>
    <col min="18" max="16384" width="9.140625" style="60"/>
  </cols>
  <sheetData>
    <row r="1" spans="1:18" ht="20.10000000000000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20.100000000000001" customHeight="1" thickBot="1">
      <c r="A2" s="106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06"/>
    </row>
    <row r="3" spans="1:18" ht="20.100000000000001" customHeight="1" thickTop="1" thickBot="1">
      <c r="A3" s="106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06"/>
    </row>
    <row r="4" spans="1:18" ht="20.100000000000001" customHeight="1" thickTop="1">
      <c r="A4" s="106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06"/>
    </row>
    <row r="5" spans="1:18" ht="20.100000000000001" customHeight="1">
      <c r="A5" s="106"/>
      <c r="B5" s="106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06"/>
    </row>
    <row r="6" spans="1:18" ht="20.100000000000001" customHeight="1">
      <c r="A6" s="106"/>
      <c r="B6" s="106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06"/>
    </row>
    <row r="7" spans="1:18" ht="20.100000000000001" customHeight="1">
      <c r="A7" s="106"/>
      <c r="B7" s="106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06"/>
    </row>
    <row r="8" spans="1:18" ht="20.100000000000001" customHeight="1">
      <c r="A8" s="106"/>
      <c r="B8" s="106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06"/>
    </row>
    <row r="9" spans="1:18" ht="20.100000000000001" customHeight="1">
      <c r="A9" s="106"/>
      <c r="B9" s="106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06"/>
    </row>
    <row r="10" spans="1:18" ht="20.100000000000001" customHeight="1">
      <c r="A10" s="106"/>
      <c r="B10" s="106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06"/>
    </row>
    <row r="11" spans="1:18" ht="20.100000000000001" customHeight="1">
      <c r="A11" s="106"/>
      <c r="B11" s="106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06"/>
    </row>
    <row r="12" spans="1:18" ht="20.100000000000001" customHeight="1">
      <c r="A12" s="106"/>
      <c r="B12" s="106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06"/>
    </row>
    <row r="13" spans="1:18" ht="20.100000000000001" customHeight="1">
      <c r="A13" s="106"/>
      <c r="B13" s="106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06"/>
    </row>
    <row r="14" spans="1:18" ht="20.100000000000001" customHeight="1">
      <c r="A14" s="106"/>
      <c r="B14" s="10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06"/>
    </row>
    <row r="15" spans="1:18" ht="20.100000000000001" customHeight="1">
      <c r="A15" s="106"/>
      <c r="B15" s="106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06"/>
    </row>
    <row r="16" spans="1:18" ht="20.100000000000001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 ht="15" customHeight="1">
      <c r="A17" s="106"/>
      <c r="B17" s="61"/>
      <c r="C17" s="108"/>
      <c r="D17" s="62"/>
      <c r="E17" s="197"/>
      <c r="F17" s="198"/>
      <c r="G17" s="198"/>
      <c r="H17" s="198"/>
      <c r="I17" s="198"/>
      <c r="J17" s="63"/>
      <c r="K17" s="64"/>
      <c r="L17" s="62"/>
      <c r="M17" s="108"/>
      <c r="N17" s="62"/>
      <c r="O17" s="108"/>
      <c r="P17" s="62"/>
      <c r="Q17" s="65"/>
      <c r="R17" s="106"/>
    </row>
    <row r="18" spans="1:18" ht="15" customHeight="1">
      <c r="A18" s="106"/>
      <c r="B18" s="61"/>
      <c r="C18" s="108"/>
      <c r="D18" s="62"/>
      <c r="E18" s="197"/>
      <c r="F18" s="198"/>
      <c r="G18" s="198"/>
      <c r="H18" s="198"/>
      <c r="I18" s="198"/>
      <c r="J18" s="63"/>
      <c r="K18" s="64"/>
      <c r="L18" s="62"/>
      <c r="M18" s="108"/>
      <c r="N18" s="62"/>
      <c r="O18" s="108"/>
      <c r="P18" s="62"/>
      <c r="Q18" s="65"/>
      <c r="R18" s="106"/>
    </row>
    <row r="19" spans="1:18" ht="15" customHeight="1">
      <c r="A19" s="106"/>
      <c r="B19" s="61"/>
      <c r="C19" s="188" t="s">
        <v>150</v>
      </c>
      <c r="D19" s="62"/>
      <c r="E19" s="199" t="s">
        <v>151</v>
      </c>
      <c r="F19" s="199"/>
      <c r="G19" s="199"/>
      <c r="H19" s="199"/>
      <c r="I19" s="200"/>
      <c r="J19" s="63"/>
      <c r="K19" s="10">
        <v>41036</v>
      </c>
      <c r="L19" s="11"/>
      <c r="M19" s="188" t="s">
        <v>75</v>
      </c>
      <c r="N19" s="11"/>
      <c r="O19" s="188" t="s">
        <v>76</v>
      </c>
      <c r="P19" s="11"/>
      <c r="Q19" s="97" t="s">
        <v>5</v>
      </c>
      <c r="R19" s="106"/>
    </row>
    <row r="20" spans="1:18" s="67" customFormat="1" ht="15" customHeight="1">
      <c r="A20" s="52"/>
      <c r="B20" s="68"/>
      <c r="C20" s="170" t="s">
        <v>134</v>
      </c>
      <c r="D20" s="11"/>
      <c r="E20" s="199" t="s">
        <v>136</v>
      </c>
      <c r="F20" s="199"/>
      <c r="G20" s="199"/>
      <c r="H20" s="199"/>
      <c r="I20" s="200"/>
      <c r="J20" s="69"/>
      <c r="K20" s="10">
        <v>41003</v>
      </c>
      <c r="L20" s="11"/>
      <c r="M20" s="170" t="s">
        <v>75</v>
      </c>
      <c r="N20" s="11"/>
      <c r="O20" s="170" t="s">
        <v>76</v>
      </c>
      <c r="P20" s="11"/>
      <c r="Q20" s="97" t="s">
        <v>5</v>
      </c>
      <c r="R20" s="52"/>
    </row>
    <row r="21" spans="1:18" s="67" customFormat="1" ht="15" customHeight="1" thickBot="1">
      <c r="A21" s="52"/>
      <c r="B21" s="68"/>
      <c r="C21" s="109" t="s">
        <v>12</v>
      </c>
      <c r="D21" s="11"/>
      <c r="E21" s="194" t="s">
        <v>6</v>
      </c>
      <c r="F21" s="195"/>
      <c r="G21" s="195"/>
      <c r="H21" s="195"/>
      <c r="I21" s="195"/>
      <c r="J21" s="69"/>
      <c r="K21" s="10">
        <v>40977</v>
      </c>
      <c r="L21" s="11"/>
      <c r="M21" s="109" t="s">
        <v>75</v>
      </c>
      <c r="N21" s="11"/>
      <c r="O21" s="109" t="s">
        <v>76</v>
      </c>
      <c r="P21" s="11"/>
      <c r="Q21" s="97" t="s">
        <v>5</v>
      </c>
      <c r="R21" s="52"/>
    </row>
    <row r="22" spans="1:18" ht="15" customHeight="1" thickBot="1">
      <c r="A22" s="106"/>
      <c r="B22" s="70"/>
      <c r="C22" s="104" t="s">
        <v>13</v>
      </c>
      <c r="D22" s="71"/>
      <c r="E22" s="201" t="s">
        <v>7</v>
      </c>
      <c r="F22" s="201"/>
      <c r="G22" s="201"/>
      <c r="H22" s="201"/>
      <c r="I22" s="202"/>
      <c r="J22" s="71"/>
      <c r="K22" s="104" t="s">
        <v>8</v>
      </c>
      <c r="L22" s="71"/>
      <c r="M22" s="104" t="s">
        <v>9</v>
      </c>
      <c r="N22" s="72"/>
      <c r="O22" s="104" t="s">
        <v>10</v>
      </c>
      <c r="P22" s="71"/>
      <c r="Q22" s="103" t="s">
        <v>11</v>
      </c>
      <c r="R22" s="106"/>
    </row>
    <row r="23" spans="1:18" ht="18.75" customHeight="1">
      <c r="A23" s="10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106"/>
    </row>
    <row r="24" spans="1:18" ht="18.75" customHeight="1">
      <c r="A24" s="106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106"/>
    </row>
    <row r="25" spans="1:18" ht="18.75" customHeight="1">
      <c r="A25" s="106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106"/>
    </row>
    <row r="26" spans="1:18" ht="18.75" customHeight="1" thickBot="1">
      <c r="A26" s="106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106"/>
    </row>
    <row r="27" spans="1:18" ht="15" customHeight="1">
      <c r="A27" s="106"/>
      <c r="B27" s="105"/>
      <c r="C27" s="206" t="s">
        <v>14</v>
      </c>
      <c r="D27" s="206"/>
      <c r="E27" s="206"/>
      <c r="F27" s="126"/>
      <c r="G27" s="127" t="s">
        <v>15</v>
      </c>
      <c r="H27" s="126"/>
      <c r="I27" s="206" t="s">
        <v>16</v>
      </c>
      <c r="J27" s="206"/>
      <c r="K27" s="206"/>
      <c r="L27" s="126"/>
      <c r="M27" s="127" t="s">
        <v>15</v>
      </c>
      <c r="N27" s="126"/>
      <c r="O27" s="128" t="s">
        <v>17</v>
      </c>
      <c r="P27" s="105"/>
      <c r="Q27" s="12" t="s">
        <v>15</v>
      </c>
      <c r="R27" s="106"/>
    </row>
    <row r="28" spans="1:18" s="73" customFormat="1" ht="15" customHeight="1">
      <c r="A28" s="13"/>
      <c r="B28" s="13"/>
      <c r="C28" s="207" t="s">
        <v>77</v>
      </c>
      <c r="D28" s="207"/>
      <c r="E28" s="207"/>
      <c r="F28" s="129"/>
      <c r="G28" s="130" t="s">
        <v>18</v>
      </c>
      <c r="H28" s="129"/>
      <c r="I28" s="208" t="s">
        <v>139</v>
      </c>
      <c r="J28" s="208"/>
      <c r="K28" s="208"/>
      <c r="L28" s="187"/>
      <c r="M28" s="118" t="s">
        <v>140</v>
      </c>
      <c r="N28" s="129"/>
      <c r="O28" s="14"/>
      <c r="P28" s="14"/>
      <c r="Q28" s="15"/>
      <c r="R28" s="13"/>
    </row>
    <row r="29" spans="1:18" ht="15" customHeight="1">
      <c r="A29" s="106"/>
      <c r="B29" s="16"/>
      <c r="C29" s="115"/>
      <c r="D29" s="115"/>
      <c r="E29" s="115"/>
      <c r="F29" s="115"/>
      <c r="G29" s="132"/>
      <c r="H29" s="115"/>
      <c r="I29" s="119"/>
      <c r="J29" s="133"/>
      <c r="K29" s="133"/>
      <c r="L29" s="133"/>
      <c r="M29" s="134"/>
      <c r="N29" s="133"/>
      <c r="O29" s="119"/>
      <c r="P29" s="16"/>
      <c r="Q29" s="16"/>
      <c r="R29" s="106"/>
    </row>
    <row r="30" spans="1:18" ht="15" customHeight="1">
      <c r="A30" s="106"/>
      <c r="B30" s="18"/>
      <c r="C30" s="210" t="s">
        <v>19</v>
      </c>
      <c r="D30" s="210"/>
      <c r="E30" s="210"/>
      <c r="F30" s="111"/>
      <c r="G30" s="127" t="s">
        <v>15</v>
      </c>
      <c r="H30" s="120"/>
      <c r="I30" s="211" t="s">
        <v>20</v>
      </c>
      <c r="J30" s="211"/>
      <c r="K30" s="211"/>
      <c r="L30" s="111"/>
      <c r="M30" s="127" t="s">
        <v>15</v>
      </c>
      <c r="N30" s="111"/>
      <c r="O30" s="135" t="s">
        <v>21</v>
      </c>
      <c r="P30" s="18"/>
      <c r="Q30" s="18"/>
      <c r="R30" s="106"/>
    </row>
    <row r="31" spans="1:18" s="73" customFormat="1" ht="15" customHeight="1">
      <c r="A31" s="13"/>
      <c r="B31" s="13"/>
      <c r="C31" s="207" t="s">
        <v>77</v>
      </c>
      <c r="D31" s="207"/>
      <c r="E31" s="207"/>
      <c r="F31" s="129"/>
      <c r="G31" s="130" t="s">
        <v>18</v>
      </c>
      <c r="H31" s="129"/>
      <c r="I31" s="212" t="s">
        <v>78</v>
      </c>
      <c r="J31" s="212"/>
      <c r="K31" s="212"/>
      <c r="L31" s="131"/>
      <c r="M31" s="118" t="s">
        <v>79</v>
      </c>
      <c r="N31" s="129"/>
      <c r="O31" s="14"/>
      <c r="P31" s="14"/>
      <c r="Q31" s="20"/>
      <c r="R31" s="13"/>
    </row>
    <row r="32" spans="1:18" ht="15" customHeight="1">
      <c r="A32" s="106"/>
      <c r="B32" s="16"/>
      <c r="C32" s="115"/>
      <c r="D32" s="115"/>
      <c r="E32" s="115"/>
      <c r="F32" s="115"/>
      <c r="G32" s="132"/>
      <c r="H32" s="115"/>
      <c r="I32" s="115"/>
      <c r="J32" s="115"/>
      <c r="K32" s="115"/>
      <c r="L32" s="115"/>
      <c r="M32" s="132"/>
      <c r="N32" s="115"/>
      <c r="O32" s="119"/>
      <c r="P32" s="16"/>
      <c r="Q32" s="16"/>
      <c r="R32" s="106"/>
    </row>
    <row r="33" spans="1:19" ht="15" customHeight="1">
      <c r="A33" s="106"/>
      <c r="B33" s="18"/>
      <c r="C33" s="211" t="s">
        <v>22</v>
      </c>
      <c r="D33" s="211"/>
      <c r="E33" s="211"/>
      <c r="F33" s="111"/>
      <c r="G33" s="136"/>
      <c r="H33" s="137"/>
      <c r="I33" s="211" t="s">
        <v>23</v>
      </c>
      <c r="J33" s="211"/>
      <c r="K33" s="211"/>
      <c r="L33" s="111"/>
      <c r="M33" s="127" t="s">
        <v>15</v>
      </c>
      <c r="N33" s="111"/>
      <c r="O33" s="138" t="s">
        <v>24</v>
      </c>
      <c r="P33" s="19"/>
      <c r="Q33" s="97" t="s">
        <v>25</v>
      </c>
      <c r="R33" s="106"/>
    </row>
    <row r="34" spans="1:19" s="73" customFormat="1" ht="15" customHeight="1">
      <c r="A34" s="13"/>
      <c r="B34" s="13"/>
      <c r="C34" s="213" t="s">
        <v>124</v>
      </c>
      <c r="D34" s="213"/>
      <c r="E34" s="213"/>
      <c r="F34" s="207"/>
      <c r="G34" s="214"/>
      <c r="H34" s="139"/>
      <c r="I34" s="208" t="s">
        <v>139</v>
      </c>
      <c r="J34" s="208"/>
      <c r="K34" s="208"/>
      <c r="L34" s="187"/>
      <c r="M34" s="118" t="s">
        <v>140</v>
      </c>
      <c r="N34" s="129"/>
      <c r="O34" s="140" t="s">
        <v>26</v>
      </c>
      <c r="P34" s="13"/>
      <c r="Q34" s="100">
        <v>40977</v>
      </c>
      <c r="R34" s="27"/>
      <c r="S34" s="27"/>
    </row>
    <row r="35" spans="1:19" ht="15" customHeight="1" thickBot="1">
      <c r="A35" s="106"/>
      <c r="B35" s="24"/>
      <c r="C35" s="74"/>
      <c r="D35" s="74"/>
      <c r="E35" s="74"/>
      <c r="F35" s="74"/>
      <c r="G35" s="75"/>
      <c r="H35" s="26"/>
      <c r="I35" s="23"/>
      <c r="J35" s="24"/>
      <c r="K35" s="24"/>
      <c r="L35" s="24"/>
      <c r="M35" s="25"/>
      <c r="N35" s="24"/>
      <c r="O35" s="25"/>
      <c r="P35" s="24"/>
      <c r="Q35" s="23"/>
      <c r="R35" s="106"/>
    </row>
    <row r="36" spans="1:19" ht="14.1" customHeight="1" thickTop="1">
      <c r="A36" s="106"/>
      <c r="B36" s="76"/>
      <c r="C36" s="76"/>
      <c r="D36" s="76"/>
      <c r="E36" s="76"/>
      <c r="F36" s="76"/>
      <c r="G36" s="76"/>
      <c r="H36" s="76"/>
      <c r="I36" s="77"/>
      <c r="J36" s="78"/>
      <c r="K36" s="213" t="s">
        <v>27</v>
      </c>
      <c r="L36" s="213"/>
      <c r="M36" s="213"/>
      <c r="N36" s="213"/>
      <c r="O36" s="213"/>
      <c r="P36" s="27"/>
      <c r="Q36" s="106"/>
      <c r="R36" s="106"/>
    </row>
    <row r="37" spans="1:19" ht="14.1" customHeight="1">
      <c r="A37" s="106"/>
      <c r="B37" s="76"/>
      <c r="C37" s="76"/>
      <c r="D37" s="76"/>
      <c r="E37" s="76"/>
      <c r="F37" s="76"/>
      <c r="G37" s="76"/>
      <c r="H37" s="76"/>
      <c r="I37" s="77"/>
      <c r="J37" s="78"/>
      <c r="K37" s="215" t="s">
        <v>69</v>
      </c>
      <c r="L37" s="215"/>
      <c r="M37" s="215"/>
      <c r="N37" s="215"/>
      <c r="O37" s="215"/>
      <c r="P37" s="215"/>
      <c r="Q37" s="215"/>
      <c r="R37" s="106"/>
    </row>
    <row r="38" spans="1:19" ht="15.75" customHeight="1">
      <c r="A38" s="106"/>
      <c r="B38" s="76"/>
      <c r="C38" s="76"/>
      <c r="D38" s="76"/>
      <c r="E38" s="76"/>
      <c r="F38" s="76"/>
      <c r="G38" s="76"/>
      <c r="H38" s="76"/>
      <c r="I38" s="77"/>
      <c r="J38" s="79"/>
      <c r="K38" s="216"/>
      <c r="L38" s="216"/>
      <c r="M38" s="216"/>
      <c r="N38" s="216"/>
      <c r="O38" s="216"/>
      <c r="P38" s="216"/>
      <c r="Q38" s="216"/>
      <c r="R38" s="106"/>
    </row>
    <row r="39" spans="1:19" ht="13.5" customHeight="1">
      <c r="A39" s="106"/>
      <c r="B39" s="76"/>
      <c r="C39" s="76"/>
      <c r="D39" s="76"/>
      <c r="E39" s="76"/>
      <c r="F39" s="76"/>
      <c r="G39" s="76"/>
      <c r="H39" s="76"/>
      <c r="I39" s="77"/>
      <c r="J39" s="80"/>
      <c r="K39" s="209" t="s">
        <v>28</v>
      </c>
      <c r="L39" s="209"/>
      <c r="M39" s="209"/>
      <c r="N39" s="209"/>
      <c r="O39" s="209"/>
      <c r="P39" s="31"/>
      <c r="Q39" s="18"/>
      <c r="R39" s="106"/>
    </row>
    <row r="40" spans="1:19" ht="19.5" customHeight="1">
      <c r="A40" s="106"/>
      <c r="B40" s="76"/>
      <c r="C40" s="81"/>
      <c r="D40" s="76"/>
      <c r="E40" s="76"/>
      <c r="F40" s="76"/>
      <c r="G40" s="76"/>
      <c r="H40" s="76"/>
      <c r="I40" s="77"/>
      <c r="J40" s="78"/>
      <c r="K40" s="217" t="s">
        <v>87</v>
      </c>
      <c r="L40" s="217"/>
      <c r="M40" s="217"/>
      <c r="N40" s="217"/>
      <c r="O40" s="217"/>
      <c r="P40" s="217"/>
      <c r="Q40" s="217"/>
      <c r="R40" s="106"/>
    </row>
    <row r="41" spans="1:19" ht="19.5" customHeight="1" thickBot="1">
      <c r="A41" s="106"/>
      <c r="B41" s="82"/>
      <c r="C41" s="82"/>
      <c r="D41" s="82"/>
      <c r="E41" s="82"/>
      <c r="F41" s="82"/>
      <c r="G41" s="82"/>
      <c r="H41" s="82"/>
      <c r="I41" s="83"/>
      <c r="J41" s="79"/>
      <c r="K41" s="218"/>
      <c r="L41" s="218"/>
      <c r="M41" s="218"/>
      <c r="N41" s="218"/>
      <c r="O41" s="218"/>
      <c r="P41" s="218"/>
      <c r="Q41" s="218"/>
      <c r="R41" s="106"/>
    </row>
    <row r="42" spans="1:19" ht="14.1" customHeight="1">
      <c r="A42" s="106"/>
      <c r="B42" s="106"/>
      <c r="C42" s="99" t="s">
        <v>24</v>
      </c>
      <c r="D42" s="106"/>
      <c r="E42" s="219" t="s">
        <v>25</v>
      </c>
      <c r="F42" s="220"/>
      <c r="G42" s="84" t="s">
        <v>21</v>
      </c>
      <c r="H42" s="27"/>
      <c r="I42" s="27"/>
      <c r="J42" s="80"/>
      <c r="K42" s="209" t="s">
        <v>29</v>
      </c>
      <c r="L42" s="209"/>
      <c r="M42" s="209"/>
      <c r="N42" s="209"/>
      <c r="O42" s="209"/>
      <c r="P42" s="31"/>
      <c r="Q42" s="18"/>
      <c r="R42" s="106"/>
    </row>
    <row r="43" spans="1:19" ht="14.1" customHeight="1">
      <c r="A43" s="106"/>
      <c r="B43" s="106"/>
      <c r="C43" s="85" t="s">
        <v>26</v>
      </c>
      <c r="D43" s="106"/>
      <c r="E43" s="221">
        <v>40977</v>
      </c>
      <c r="F43" s="221"/>
      <c r="G43" s="86"/>
      <c r="H43" s="106"/>
      <c r="I43" s="106"/>
      <c r="J43" s="78"/>
      <c r="K43" s="217" t="s">
        <v>90</v>
      </c>
      <c r="L43" s="217"/>
      <c r="M43" s="217"/>
      <c r="N43" s="217"/>
      <c r="O43" s="217"/>
      <c r="P43" s="217"/>
      <c r="Q43" s="217"/>
      <c r="R43" s="106"/>
    </row>
    <row r="44" spans="1:19" ht="16.5" customHeight="1">
      <c r="A44" s="106"/>
      <c r="B44" s="16"/>
      <c r="C44" s="17"/>
      <c r="D44" s="222"/>
      <c r="E44" s="223"/>
      <c r="F44" s="224"/>
      <c r="G44" s="101"/>
      <c r="H44" s="16"/>
      <c r="I44" s="16"/>
      <c r="J44" s="79"/>
      <c r="K44" s="218"/>
      <c r="L44" s="218"/>
      <c r="M44" s="218"/>
      <c r="N44" s="218"/>
      <c r="O44" s="218"/>
      <c r="P44" s="218"/>
      <c r="Q44" s="218"/>
      <c r="R44" s="106"/>
    </row>
    <row r="45" spans="1:19" ht="14.1" customHeight="1">
      <c r="A45" s="106"/>
      <c r="B45" s="106"/>
      <c r="C45" s="229" t="s">
        <v>30</v>
      </c>
      <c r="D45" s="229"/>
      <c r="E45" s="229"/>
      <c r="F45" s="110"/>
      <c r="G45" s="110"/>
      <c r="H45" s="111"/>
      <c r="I45" s="112" t="s">
        <v>31</v>
      </c>
      <c r="J45" s="80"/>
      <c r="K45" s="209" t="s">
        <v>32</v>
      </c>
      <c r="L45" s="209"/>
      <c r="M45" s="209"/>
      <c r="N45" s="209"/>
      <c r="O45" s="209"/>
      <c r="P45" s="31"/>
      <c r="Q45" s="18"/>
      <c r="R45" s="106"/>
    </row>
    <row r="46" spans="1:19" ht="15" customHeight="1">
      <c r="A46" s="106"/>
      <c r="B46" s="106"/>
      <c r="C46" s="113" t="s">
        <v>70</v>
      </c>
      <c r="D46" s="110"/>
      <c r="E46" s="110"/>
      <c r="F46" s="110"/>
      <c r="G46" s="110"/>
      <c r="H46" s="110"/>
      <c r="I46" s="110"/>
      <c r="J46" s="78"/>
      <c r="K46" s="217" t="s">
        <v>156</v>
      </c>
      <c r="L46" s="217"/>
      <c r="M46" s="217"/>
      <c r="N46" s="217"/>
      <c r="O46" s="217"/>
      <c r="P46" s="217"/>
      <c r="Q46" s="217"/>
      <c r="R46" s="106"/>
    </row>
    <row r="47" spans="1:19" ht="15" customHeight="1">
      <c r="A47" s="106"/>
      <c r="B47" s="16"/>
      <c r="C47" s="114" t="s">
        <v>71</v>
      </c>
      <c r="D47" s="115"/>
      <c r="E47" s="115"/>
      <c r="F47" s="115"/>
      <c r="G47" s="115"/>
      <c r="H47" s="115"/>
      <c r="I47" s="115"/>
      <c r="J47" s="79"/>
      <c r="K47" s="218"/>
      <c r="L47" s="218"/>
      <c r="M47" s="218"/>
      <c r="N47" s="218"/>
      <c r="O47" s="218"/>
      <c r="P47" s="218"/>
      <c r="Q47" s="218"/>
      <c r="R47" s="106"/>
    </row>
    <row r="48" spans="1:19" ht="14.1" customHeight="1">
      <c r="A48" s="106"/>
      <c r="B48" s="106"/>
      <c r="C48" s="211" t="s">
        <v>33</v>
      </c>
      <c r="D48" s="211"/>
      <c r="E48" s="211"/>
      <c r="F48" s="111"/>
      <c r="G48" s="116"/>
      <c r="H48" s="116"/>
      <c r="I48" s="112" t="s">
        <v>15</v>
      </c>
      <c r="J48" s="78"/>
      <c r="K48" s="102" t="s">
        <v>34</v>
      </c>
      <c r="L48" s="27"/>
      <c r="M48" s="21"/>
      <c r="N48" s="22"/>
      <c r="O48" s="209" t="s">
        <v>35</v>
      </c>
      <c r="P48" s="209"/>
      <c r="Q48" s="209"/>
      <c r="R48" s="106"/>
    </row>
    <row r="49" spans="1:18" ht="15" customHeight="1">
      <c r="A49" s="106"/>
      <c r="B49" s="106"/>
      <c r="C49" s="117" t="s">
        <v>133</v>
      </c>
      <c r="D49" s="117"/>
      <c r="E49" s="117"/>
      <c r="F49" s="117"/>
      <c r="G49" s="117"/>
      <c r="H49" s="117"/>
      <c r="I49" s="118" t="s">
        <v>137</v>
      </c>
      <c r="J49" s="78"/>
      <c r="K49" s="230" t="s">
        <v>88</v>
      </c>
      <c r="L49" s="230"/>
      <c r="M49" s="231"/>
      <c r="N49" s="87"/>
      <c r="O49" s="143" t="s">
        <v>89</v>
      </c>
      <c r="P49" s="28"/>
      <c r="Q49" s="106"/>
      <c r="R49" s="106"/>
    </row>
    <row r="50" spans="1:18" ht="15" customHeight="1" thickBot="1">
      <c r="A50" s="106"/>
      <c r="B50" s="16"/>
      <c r="C50" s="119"/>
      <c r="D50" s="115"/>
      <c r="E50" s="115"/>
      <c r="F50" s="115"/>
      <c r="G50" s="110"/>
      <c r="H50" s="110"/>
      <c r="I50" s="110"/>
      <c r="J50" s="88"/>
      <c r="K50" s="232"/>
      <c r="L50" s="232"/>
      <c r="M50" s="233"/>
      <c r="N50" s="90"/>
      <c r="O50" s="89"/>
      <c r="P50" s="107"/>
      <c r="Q50" s="107"/>
      <c r="R50" s="106"/>
    </row>
    <row r="51" spans="1:18" ht="14.1" customHeight="1">
      <c r="A51" s="106"/>
      <c r="B51" s="106"/>
      <c r="C51" s="211" t="s">
        <v>36</v>
      </c>
      <c r="D51" s="211"/>
      <c r="E51" s="211"/>
      <c r="F51" s="120"/>
      <c r="G51" s="121"/>
      <c r="H51" s="121"/>
      <c r="I51" s="112" t="s">
        <v>31</v>
      </c>
      <c r="J51" s="30"/>
      <c r="K51" s="102" t="s">
        <v>37</v>
      </c>
      <c r="L51" s="27"/>
      <c r="M51" s="29"/>
      <c r="N51" s="91"/>
      <c r="O51" s="102" t="s">
        <v>38</v>
      </c>
      <c r="P51" s="27"/>
      <c r="Q51" s="106"/>
      <c r="R51" s="106"/>
    </row>
    <row r="52" spans="1:18" ht="14.1" customHeight="1">
      <c r="A52" s="106"/>
      <c r="B52" s="106"/>
      <c r="C52" s="113" t="s">
        <v>72</v>
      </c>
      <c r="D52" s="122"/>
      <c r="E52" s="110"/>
      <c r="F52" s="110"/>
      <c r="G52" s="110"/>
      <c r="H52" s="110"/>
      <c r="I52" s="110"/>
      <c r="J52" s="30"/>
      <c r="K52" s="92"/>
      <c r="L52" s="106"/>
      <c r="M52" s="29"/>
      <c r="N52" s="30"/>
      <c r="O52" s="92"/>
      <c r="P52" s="106"/>
      <c r="Q52" s="106"/>
      <c r="R52" s="106"/>
    </row>
    <row r="53" spans="1:18" ht="14.1" customHeight="1">
      <c r="A53" s="106"/>
      <c r="B53" s="16"/>
      <c r="C53" s="114" t="s">
        <v>73</v>
      </c>
      <c r="D53" s="115"/>
      <c r="E53" s="115"/>
      <c r="F53" s="115"/>
      <c r="G53" s="115"/>
      <c r="H53" s="115"/>
      <c r="I53" s="123"/>
      <c r="J53" s="93"/>
      <c r="K53" s="16"/>
      <c r="L53" s="16"/>
      <c r="M53" s="17"/>
      <c r="N53" s="93"/>
      <c r="O53" s="16"/>
      <c r="P53" s="16"/>
      <c r="Q53" s="16"/>
      <c r="R53" s="106"/>
    </row>
    <row r="54" spans="1:18" ht="14.1" customHeight="1">
      <c r="A54" s="106"/>
      <c r="B54" s="106"/>
      <c r="C54" s="211" t="s">
        <v>39</v>
      </c>
      <c r="D54" s="211"/>
      <c r="E54" s="211"/>
      <c r="F54" s="120"/>
      <c r="G54" s="111"/>
      <c r="H54" s="111"/>
      <c r="I54" s="124"/>
      <c r="J54" s="22"/>
      <c r="K54" s="98" t="s">
        <v>40</v>
      </c>
      <c r="L54" s="31"/>
      <c r="M54" s="18"/>
      <c r="N54" s="18"/>
      <c r="O54" s="18"/>
      <c r="P54" s="18"/>
      <c r="Q54" s="97"/>
      <c r="R54" s="106"/>
    </row>
    <row r="55" spans="1:18" ht="14.1" customHeight="1" thickBot="1">
      <c r="A55" s="106"/>
      <c r="B55" s="106"/>
      <c r="C55" s="125" t="s">
        <v>74</v>
      </c>
      <c r="D55" s="122"/>
      <c r="E55" s="110"/>
      <c r="F55" s="110"/>
      <c r="G55" s="110"/>
      <c r="H55" s="110"/>
      <c r="I55" s="110"/>
      <c r="J55" s="225" t="s">
        <v>155</v>
      </c>
      <c r="K55" s="226"/>
      <c r="L55" s="226"/>
      <c r="M55" s="226"/>
      <c r="N55" s="226"/>
      <c r="O55" s="226"/>
      <c r="P55" s="226"/>
      <c r="Q55" s="226"/>
      <c r="R55" s="106"/>
    </row>
    <row r="56" spans="1:18" ht="14.1" customHeight="1" thickTop="1" thickBot="1">
      <c r="A56" s="106"/>
      <c r="B56" s="24"/>
      <c r="C56" s="24"/>
      <c r="D56" s="24"/>
      <c r="E56" s="24"/>
      <c r="F56" s="24"/>
      <c r="G56" s="24"/>
      <c r="H56" s="24"/>
      <c r="I56" s="24"/>
      <c r="J56" s="227"/>
      <c r="K56" s="228"/>
      <c r="L56" s="228"/>
      <c r="M56" s="228"/>
      <c r="N56" s="228"/>
      <c r="O56" s="228"/>
      <c r="P56" s="228"/>
      <c r="Q56" s="228"/>
      <c r="R56" s="106"/>
    </row>
    <row r="57" spans="1:18" ht="21" customHeight="1" thickTop="1">
      <c r="A57" s="106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106"/>
    </row>
    <row r="64" spans="1:18">
      <c r="K64" s="95"/>
    </row>
    <row r="65" spans="11:11">
      <c r="K65" s="96"/>
    </row>
    <row r="66" spans="11:11">
      <c r="K66" s="96"/>
    </row>
  </sheetData>
  <mergeCells count="51">
    <mergeCell ref="C54:E54"/>
    <mergeCell ref="J55:Q56"/>
    <mergeCell ref="C45:E45"/>
    <mergeCell ref="K45:O45"/>
    <mergeCell ref="K46:Q47"/>
    <mergeCell ref="C48:E48"/>
    <mergeCell ref="O48:Q48"/>
    <mergeCell ref="C51:E51"/>
    <mergeCell ref="K49:M50"/>
    <mergeCell ref="K40:Q41"/>
    <mergeCell ref="E42:F42"/>
    <mergeCell ref="K42:O42"/>
    <mergeCell ref="E43:F43"/>
    <mergeCell ref="K43:Q44"/>
    <mergeCell ref="D44:F44"/>
    <mergeCell ref="K39:O39"/>
    <mergeCell ref="C30:E30"/>
    <mergeCell ref="I30:K30"/>
    <mergeCell ref="C31:E31"/>
    <mergeCell ref="I31:K31"/>
    <mergeCell ref="C33:E33"/>
    <mergeCell ref="I33:K33"/>
    <mergeCell ref="C34:E34"/>
    <mergeCell ref="F34:G34"/>
    <mergeCell ref="I34:K34"/>
    <mergeCell ref="K36:O36"/>
    <mergeCell ref="K37:Q38"/>
    <mergeCell ref="E22:I22"/>
    <mergeCell ref="B23:Q26"/>
    <mergeCell ref="C27:E27"/>
    <mergeCell ref="I27:K27"/>
    <mergeCell ref="C28:E28"/>
    <mergeCell ref="I28:K28"/>
    <mergeCell ref="E21:I21"/>
    <mergeCell ref="C9:Q9"/>
    <mergeCell ref="C10:Q10"/>
    <mergeCell ref="C11:Q11"/>
    <mergeCell ref="C12:Q12"/>
    <mergeCell ref="C13:Q13"/>
    <mergeCell ref="C14:Q14"/>
    <mergeCell ref="C15:Q15"/>
    <mergeCell ref="E17:I17"/>
    <mergeCell ref="E18:I18"/>
    <mergeCell ref="E19:I19"/>
    <mergeCell ref="E20:I20"/>
    <mergeCell ref="C8:Q8"/>
    <mergeCell ref="B2:Q2"/>
    <mergeCell ref="B3:Q4"/>
    <mergeCell ref="C5:Q5"/>
    <mergeCell ref="C6:Q6"/>
    <mergeCell ref="C7:Q7"/>
  </mergeCells>
  <pageMargins left="0.78740157480314965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oleObject progId="Word.Picture.8" shapeId="614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L27"/>
  <sheetViews>
    <sheetView showGridLines="0" showZeros="0" view="pageBreakPreview" zoomScale="55" zoomScaleNormal="85" zoomScaleSheetLayoutView="55" workbookViewId="0">
      <pane xSplit="5" ySplit="9" topLeftCell="F10" activePane="bottomRight" state="frozen"/>
      <selection activeCell="T53" sqref="T53"/>
      <selection pane="topRight" activeCell="T53" sqref="T53"/>
      <selection pane="bottomLeft" activeCell="T53" sqref="T53"/>
      <selection pane="bottomRight" activeCell="T53" sqref="T53"/>
    </sheetView>
  </sheetViews>
  <sheetFormatPr defaultRowHeight="14.25"/>
  <cols>
    <col min="1" max="1" width="5.42578125" style="2" customWidth="1"/>
    <col min="2" max="2" width="18.42578125" style="2" customWidth="1"/>
    <col min="3" max="3" width="13.7109375" style="2" customWidth="1"/>
    <col min="4" max="4" width="56.7109375" style="2" customWidth="1"/>
    <col min="5" max="5" width="20.7109375" style="3" customWidth="1"/>
    <col min="6" max="62" width="19" style="2" customWidth="1"/>
    <col min="63" max="63" width="34.42578125" style="2" customWidth="1"/>
    <col min="64" max="64" width="19.42578125" style="2" bestFit="1" customWidth="1"/>
    <col min="65" max="16384" width="9.140625" style="2"/>
  </cols>
  <sheetData>
    <row r="1" spans="1:64" s="1" customFormat="1" ht="43.5" customHeight="1" thickBot="1">
      <c r="A1" s="1" t="s">
        <v>68</v>
      </c>
      <c r="C1" s="269"/>
      <c r="D1" s="243"/>
      <c r="E1" s="243"/>
      <c r="F1" s="240" t="s">
        <v>4</v>
      </c>
      <c r="G1" s="240"/>
      <c r="H1" s="240"/>
      <c r="I1" s="240"/>
      <c r="J1" s="240"/>
      <c r="K1" s="240"/>
      <c r="L1" s="240"/>
      <c r="M1" s="241"/>
      <c r="N1" s="242"/>
      <c r="O1" s="243"/>
      <c r="P1" s="243"/>
      <c r="Q1" s="270"/>
      <c r="R1" s="240" t="s">
        <v>4</v>
      </c>
      <c r="S1" s="240"/>
      <c r="T1" s="240"/>
      <c r="U1" s="240"/>
      <c r="V1" s="240"/>
      <c r="W1" s="240"/>
      <c r="X1" s="240"/>
      <c r="Y1" s="241"/>
      <c r="Z1" s="242"/>
      <c r="AA1" s="243"/>
      <c r="AB1" s="243"/>
      <c r="AC1" s="244"/>
      <c r="AD1" s="240" t="s">
        <v>4</v>
      </c>
      <c r="AE1" s="240"/>
      <c r="AF1" s="240"/>
      <c r="AG1" s="240"/>
      <c r="AH1" s="240"/>
      <c r="AI1" s="240"/>
      <c r="AJ1" s="240"/>
      <c r="AK1" s="241"/>
      <c r="AL1" s="242"/>
      <c r="AM1" s="243"/>
      <c r="AN1" s="243"/>
      <c r="AO1" s="244"/>
      <c r="AP1" s="240" t="s">
        <v>4</v>
      </c>
      <c r="AQ1" s="240"/>
      <c r="AR1" s="240"/>
      <c r="AS1" s="240"/>
      <c r="AT1" s="240"/>
      <c r="AU1" s="240"/>
      <c r="AV1" s="240"/>
      <c r="AW1" s="241"/>
      <c r="AX1" s="242"/>
      <c r="AY1" s="243"/>
      <c r="AZ1" s="243"/>
      <c r="BA1" s="244"/>
      <c r="BB1" s="240" t="s">
        <v>4</v>
      </c>
      <c r="BC1" s="240"/>
      <c r="BD1" s="240"/>
      <c r="BE1" s="240"/>
      <c r="BF1" s="241"/>
      <c r="BG1" s="242"/>
      <c r="BH1" s="243"/>
      <c r="BI1" s="243"/>
      <c r="BJ1" s="244"/>
    </row>
    <row r="2" spans="1:64" s="1" customFormat="1" ht="30" customHeight="1" thickTop="1">
      <c r="C2" s="260" t="s">
        <v>81</v>
      </c>
      <c r="D2" s="261"/>
      <c r="E2" s="262"/>
      <c r="F2" s="245" t="s">
        <v>85</v>
      </c>
      <c r="G2" s="245"/>
      <c r="H2" s="245"/>
      <c r="I2" s="245"/>
      <c r="J2" s="245"/>
      <c r="K2" s="245"/>
      <c r="L2" s="245"/>
      <c r="M2" s="246"/>
      <c r="N2" s="251" t="s">
        <v>125</v>
      </c>
      <c r="O2" s="252"/>
      <c r="P2" s="252"/>
      <c r="Q2" s="253"/>
      <c r="R2" s="245" t="s">
        <v>85</v>
      </c>
      <c r="S2" s="245"/>
      <c r="T2" s="245"/>
      <c r="U2" s="245"/>
      <c r="V2" s="245"/>
      <c r="W2" s="245"/>
      <c r="X2" s="245"/>
      <c r="Y2" s="246"/>
      <c r="Z2" s="251" t="s">
        <v>125</v>
      </c>
      <c r="AA2" s="252"/>
      <c r="AB2" s="252"/>
      <c r="AC2" s="253"/>
      <c r="AD2" s="245" t="s">
        <v>85</v>
      </c>
      <c r="AE2" s="245"/>
      <c r="AF2" s="245"/>
      <c r="AG2" s="245"/>
      <c r="AH2" s="245"/>
      <c r="AI2" s="245"/>
      <c r="AJ2" s="245"/>
      <c r="AK2" s="246"/>
      <c r="AL2" s="251" t="s">
        <v>125</v>
      </c>
      <c r="AM2" s="252"/>
      <c r="AN2" s="252"/>
      <c r="AO2" s="253"/>
      <c r="AP2" s="245" t="s">
        <v>85</v>
      </c>
      <c r="AQ2" s="245"/>
      <c r="AR2" s="245"/>
      <c r="AS2" s="245"/>
      <c r="AT2" s="245"/>
      <c r="AU2" s="245"/>
      <c r="AV2" s="245"/>
      <c r="AW2" s="246"/>
      <c r="AX2" s="251" t="s">
        <v>125</v>
      </c>
      <c r="AY2" s="252"/>
      <c r="AZ2" s="252"/>
      <c r="BA2" s="253"/>
      <c r="BB2" s="245" t="s">
        <v>85</v>
      </c>
      <c r="BC2" s="245"/>
      <c r="BD2" s="245"/>
      <c r="BE2" s="245"/>
      <c r="BF2" s="246"/>
      <c r="BG2" s="251" t="s">
        <v>125</v>
      </c>
      <c r="BH2" s="252"/>
      <c r="BI2" s="252"/>
      <c r="BJ2" s="253"/>
    </row>
    <row r="3" spans="1:64" s="1" customFormat="1" ht="30" customHeight="1">
      <c r="C3" s="263"/>
      <c r="D3" s="264"/>
      <c r="E3" s="265"/>
      <c r="F3" s="247"/>
      <c r="G3" s="247"/>
      <c r="H3" s="247"/>
      <c r="I3" s="247"/>
      <c r="J3" s="247"/>
      <c r="K3" s="247"/>
      <c r="L3" s="247"/>
      <c r="M3" s="248"/>
      <c r="N3" s="254" t="s">
        <v>157</v>
      </c>
      <c r="O3" s="255"/>
      <c r="P3" s="255"/>
      <c r="Q3" s="271"/>
      <c r="R3" s="247"/>
      <c r="S3" s="247"/>
      <c r="T3" s="247"/>
      <c r="U3" s="247"/>
      <c r="V3" s="247"/>
      <c r="W3" s="247"/>
      <c r="X3" s="247"/>
      <c r="Y3" s="248"/>
      <c r="Z3" s="254" t="s">
        <v>157</v>
      </c>
      <c r="AA3" s="255"/>
      <c r="AB3" s="255"/>
      <c r="AC3" s="256"/>
      <c r="AD3" s="247"/>
      <c r="AE3" s="247"/>
      <c r="AF3" s="247"/>
      <c r="AG3" s="247"/>
      <c r="AH3" s="247"/>
      <c r="AI3" s="247"/>
      <c r="AJ3" s="247"/>
      <c r="AK3" s="248"/>
      <c r="AL3" s="254" t="s">
        <v>157</v>
      </c>
      <c r="AM3" s="255"/>
      <c r="AN3" s="255"/>
      <c r="AO3" s="256"/>
      <c r="AP3" s="247"/>
      <c r="AQ3" s="247"/>
      <c r="AR3" s="247"/>
      <c r="AS3" s="247"/>
      <c r="AT3" s="247"/>
      <c r="AU3" s="247"/>
      <c r="AV3" s="247"/>
      <c r="AW3" s="248"/>
      <c r="AX3" s="254" t="s">
        <v>157</v>
      </c>
      <c r="AY3" s="255"/>
      <c r="AZ3" s="255"/>
      <c r="BA3" s="256"/>
      <c r="BB3" s="247"/>
      <c r="BC3" s="247"/>
      <c r="BD3" s="247"/>
      <c r="BE3" s="247"/>
      <c r="BF3" s="248"/>
      <c r="BG3" s="254" t="s">
        <v>157</v>
      </c>
      <c r="BH3" s="255"/>
      <c r="BI3" s="255"/>
      <c r="BJ3" s="256"/>
    </row>
    <row r="4" spans="1:64" s="1" customFormat="1" ht="30" customHeight="1" thickBot="1">
      <c r="C4" s="263"/>
      <c r="D4" s="264"/>
      <c r="E4" s="265"/>
      <c r="F4" s="249"/>
      <c r="G4" s="249"/>
      <c r="H4" s="249"/>
      <c r="I4" s="249"/>
      <c r="J4" s="249"/>
      <c r="K4" s="249"/>
      <c r="L4" s="249"/>
      <c r="M4" s="250"/>
      <c r="N4" s="257" t="s">
        <v>80</v>
      </c>
      <c r="O4" s="258"/>
      <c r="P4" s="258"/>
      <c r="Q4" s="272"/>
      <c r="R4" s="249"/>
      <c r="S4" s="249"/>
      <c r="T4" s="249"/>
      <c r="U4" s="249"/>
      <c r="V4" s="249"/>
      <c r="W4" s="249"/>
      <c r="X4" s="249"/>
      <c r="Y4" s="250"/>
      <c r="Z4" s="257" t="s">
        <v>80</v>
      </c>
      <c r="AA4" s="258"/>
      <c r="AB4" s="258"/>
      <c r="AC4" s="259"/>
      <c r="AD4" s="249"/>
      <c r="AE4" s="249"/>
      <c r="AF4" s="249"/>
      <c r="AG4" s="249"/>
      <c r="AH4" s="249"/>
      <c r="AI4" s="249"/>
      <c r="AJ4" s="249"/>
      <c r="AK4" s="250"/>
      <c r="AL4" s="257" t="s">
        <v>80</v>
      </c>
      <c r="AM4" s="258"/>
      <c r="AN4" s="258"/>
      <c r="AO4" s="259"/>
      <c r="AP4" s="249"/>
      <c r="AQ4" s="249"/>
      <c r="AR4" s="249"/>
      <c r="AS4" s="249"/>
      <c r="AT4" s="249"/>
      <c r="AU4" s="249"/>
      <c r="AV4" s="249"/>
      <c r="AW4" s="250"/>
      <c r="AX4" s="257" t="s">
        <v>80</v>
      </c>
      <c r="AY4" s="258"/>
      <c r="AZ4" s="258"/>
      <c r="BA4" s="259"/>
      <c r="BB4" s="249"/>
      <c r="BC4" s="249"/>
      <c r="BD4" s="249"/>
      <c r="BE4" s="249"/>
      <c r="BF4" s="250"/>
      <c r="BG4" s="257" t="s">
        <v>80</v>
      </c>
      <c r="BH4" s="258"/>
      <c r="BI4" s="258"/>
      <c r="BJ4" s="259"/>
    </row>
    <row r="5" spans="1:64" s="1" customFormat="1" ht="45" customHeight="1" thickTop="1" thickBot="1">
      <c r="C5" s="266"/>
      <c r="D5" s="267"/>
      <c r="E5" s="268"/>
      <c r="F5" s="273" t="s">
        <v>141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74"/>
      <c r="R5" s="234" t="s">
        <v>142</v>
      </c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6"/>
      <c r="AD5" s="234" t="s">
        <v>143</v>
      </c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6"/>
      <c r="AP5" s="234" t="s">
        <v>142</v>
      </c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6"/>
      <c r="BB5" s="234" t="s">
        <v>144</v>
      </c>
      <c r="BC5" s="235"/>
      <c r="BD5" s="235"/>
      <c r="BE5" s="235"/>
      <c r="BF5" s="235"/>
      <c r="BG5" s="235"/>
      <c r="BH5" s="235"/>
      <c r="BI5" s="235"/>
      <c r="BJ5" s="236"/>
    </row>
    <row r="6" spans="1:64" ht="16.5" thickTop="1" thickBot="1">
      <c r="C6" s="275"/>
      <c r="D6" s="276"/>
      <c r="E6" s="277"/>
      <c r="F6" s="49"/>
      <c r="G6" s="32"/>
      <c r="H6" s="32"/>
      <c r="I6" s="32"/>
      <c r="J6" s="32"/>
      <c r="K6" s="32"/>
      <c r="L6" s="32"/>
      <c r="M6" s="32"/>
      <c r="N6" s="32"/>
      <c r="O6" s="32"/>
      <c r="P6" s="32"/>
      <c r="Q6" s="50"/>
      <c r="R6" s="5"/>
      <c r="S6" s="5"/>
      <c r="T6" s="5"/>
      <c r="U6" s="5"/>
      <c r="V6" s="5"/>
      <c r="W6" s="5"/>
      <c r="X6" s="5"/>
      <c r="Y6" s="5"/>
      <c r="Z6" s="5"/>
      <c r="AA6" s="35"/>
      <c r="AB6" s="35"/>
      <c r="AC6" s="58"/>
      <c r="AD6" s="5"/>
      <c r="AE6" s="5"/>
      <c r="AF6" s="5"/>
      <c r="AG6" s="5"/>
      <c r="AH6" s="5"/>
      <c r="AI6" s="5"/>
      <c r="AJ6" s="5"/>
      <c r="AK6" s="5"/>
      <c r="AL6" s="5"/>
      <c r="AM6" s="35"/>
      <c r="AN6" s="35"/>
      <c r="AO6" s="58"/>
      <c r="AP6" s="5"/>
      <c r="AQ6" s="5"/>
      <c r="AR6" s="5"/>
      <c r="AS6" s="5"/>
      <c r="AT6" s="5"/>
      <c r="AU6" s="5"/>
      <c r="AV6" s="5"/>
      <c r="AW6" s="5"/>
      <c r="AX6" s="5"/>
      <c r="AY6" s="35"/>
      <c r="AZ6" s="35"/>
      <c r="BA6" s="58"/>
      <c r="BB6" s="5"/>
      <c r="BC6" s="5"/>
      <c r="BD6" s="5"/>
      <c r="BE6" s="5"/>
      <c r="BF6" s="5"/>
      <c r="BG6" s="5"/>
      <c r="BH6" s="35"/>
      <c r="BI6" s="35"/>
      <c r="BJ6" s="58"/>
    </row>
    <row r="7" spans="1:64" ht="18" customHeight="1" thickBot="1">
      <c r="C7" s="278" t="s">
        <v>42</v>
      </c>
      <c r="D7" s="278" t="s">
        <v>0</v>
      </c>
      <c r="E7" s="281" t="s">
        <v>67</v>
      </c>
      <c r="F7" s="284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237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9"/>
      <c r="AD7" s="237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9"/>
      <c r="AP7" s="237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9"/>
      <c r="BB7" s="237"/>
      <c r="BC7" s="238"/>
      <c r="BD7" s="238"/>
      <c r="BE7" s="238"/>
      <c r="BF7" s="238"/>
      <c r="BG7" s="238"/>
      <c r="BH7" s="238"/>
      <c r="BI7" s="238"/>
      <c r="BJ7" s="239"/>
    </row>
    <row r="8" spans="1:64" ht="18" customHeight="1" thickBot="1">
      <c r="C8" s="279"/>
      <c r="D8" s="279"/>
      <c r="E8" s="282"/>
      <c r="F8" s="177" t="s">
        <v>43</v>
      </c>
      <c r="G8" s="48" t="s">
        <v>44</v>
      </c>
      <c r="H8" s="48" t="s">
        <v>45</v>
      </c>
      <c r="I8" s="48" t="s">
        <v>46</v>
      </c>
      <c r="J8" s="48" t="s">
        <v>47</v>
      </c>
      <c r="K8" s="48" t="s">
        <v>48</v>
      </c>
      <c r="L8" s="48" t="s">
        <v>49</v>
      </c>
      <c r="M8" s="48" t="s">
        <v>50</v>
      </c>
      <c r="N8" s="48" t="s">
        <v>51</v>
      </c>
      <c r="O8" s="48" t="s">
        <v>52</v>
      </c>
      <c r="P8" s="48" t="s">
        <v>53</v>
      </c>
      <c r="Q8" s="51" t="s">
        <v>54</v>
      </c>
      <c r="R8" s="177" t="s">
        <v>55</v>
      </c>
      <c r="S8" s="48" t="s">
        <v>56</v>
      </c>
      <c r="T8" s="48" t="s">
        <v>57</v>
      </c>
      <c r="U8" s="48" t="s">
        <v>58</v>
      </c>
      <c r="V8" s="48" t="s">
        <v>59</v>
      </c>
      <c r="W8" s="48" t="s">
        <v>60</v>
      </c>
      <c r="X8" s="48" t="s">
        <v>61</v>
      </c>
      <c r="Y8" s="48" t="s">
        <v>62</v>
      </c>
      <c r="Z8" s="48" t="s">
        <v>63</v>
      </c>
      <c r="AA8" s="48" t="s">
        <v>64</v>
      </c>
      <c r="AB8" s="48" t="s">
        <v>65</v>
      </c>
      <c r="AC8" s="51" t="s">
        <v>66</v>
      </c>
      <c r="AD8" s="177" t="s">
        <v>91</v>
      </c>
      <c r="AE8" s="48" t="s">
        <v>92</v>
      </c>
      <c r="AF8" s="48" t="s">
        <v>93</v>
      </c>
      <c r="AG8" s="48" t="s">
        <v>94</v>
      </c>
      <c r="AH8" s="48" t="s">
        <v>95</v>
      </c>
      <c r="AI8" s="48" t="s">
        <v>96</v>
      </c>
      <c r="AJ8" s="48" t="s">
        <v>97</v>
      </c>
      <c r="AK8" s="48" t="s">
        <v>98</v>
      </c>
      <c r="AL8" s="48" t="s">
        <v>99</v>
      </c>
      <c r="AM8" s="48" t="s">
        <v>100</v>
      </c>
      <c r="AN8" s="48" t="s">
        <v>101</v>
      </c>
      <c r="AO8" s="51" t="s">
        <v>102</v>
      </c>
      <c r="AP8" s="177" t="s">
        <v>103</v>
      </c>
      <c r="AQ8" s="48" t="s">
        <v>104</v>
      </c>
      <c r="AR8" s="48" t="s">
        <v>105</v>
      </c>
      <c r="AS8" s="48" t="s">
        <v>106</v>
      </c>
      <c r="AT8" s="48" t="s">
        <v>107</v>
      </c>
      <c r="AU8" s="48" t="s">
        <v>108</v>
      </c>
      <c r="AV8" s="48" t="s">
        <v>109</v>
      </c>
      <c r="AW8" s="48" t="s">
        <v>110</v>
      </c>
      <c r="AX8" s="48" t="s">
        <v>111</v>
      </c>
      <c r="AY8" s="48" t="s">
        <v>112</v>
      </c>
      <c r="AZ8" s="48" t="s">
        <v>113</v>
      </c>
      <c r="BA8" s="51" t="s">
        <v>114</v>
      </c>
      <c r="BB8" s="177" t="s">
        <v>115</v>
      </c>
      <c r="BC8" s="48" t="s">
        <v>116</v>
      </c>
      <c r="BD8" s="48" t="s">
        <v>117</v>
      </c>
      <c r="BE8" s="48" t="s">
        <v>118</v>
      </c>
      <c r="BF8" s="48" t="s">
        <v>119</v>
      </c>
      <c r="BG8" s="48" t="s">
        <v>120</v>
      </c>
      <c r="BH8" s="48" t="s">
        <v>121</v>
      </c>
      <c r="BI8" s="48" t="s">
        <v>122</v>
      </c>
      <c r="BJ8" s="51" t="s">
        <v>123</v>
      </c>
    </row>
    <row r="9" spans="1:64" ht="18" customHeight="1" thickBot="1">
      <c r="C9" s="280"/>
      <c r="D9" s="280"/>
      <c r="E9" s="283"/>
      <c r="F9" s="172"/>
      <c r="G9" s="173"/>
      <c r="H9" s="173"/>
      <c r="I9" s="173"/>
      <c r="J9" s="173"/>
      <c r="K9" s="173"/>
      <c r="L9" s="173"/>
      <c r="M9" s="173"/>
      <c r="N9" s="174"/>
      <c r="O9" s="173"/>
      <c r="P9" s="173"/>
      <c r="Q9" s="176"/>
      <c r="R9" s="172"/>
      <c r="S9" s="175"/>
      <c r="T9" s="173"/>
      <c r="U9" s="173"/>
      <c r="V9" s="173"/>
      <c r="W9" s="173"/>
      <c r="X9" s="173"/>
      <c r="Y9" s="173"/>
      <c r="Z9" s="174"/>
      <c r="AA9" s="173"/>
      <c r="AB9" s="173"/>
      <c r="AC9" s="176"/>
      <c r="AD9" s="172"/>
      <c r="AE9" s="175"/>
      <c r="AF9" s="173"/>
      <c r="AG9" s="173"/>
      <c r="AH9" s="173"/>
      <c r="AI9" s="173"/>
      <c r="AJ9" s="173"/>
      <c r="AK9" s="173"/>
      <c r="AL9" s="174"/>
      <c r="AM9" s="173"/>
      <c r="AN9" s="173"/>
      <c r="AO9" s="176"/>
      <c r="AP9" s="172"/>
      <c r="AQ9" s="175"/>
      <c r="AR9" s="173"/>
      <c r="AS9" s="173"/>
      <c r="AT9" s="173"/>
      <c r="AU9" s="173"/>
      <c r="AV9" s="173"/>
      <c r="AW9" s="173"/>
      <c r="AX9" s="174"/>
      <c r="AY9" s="173"/>
      <c r="AZ9" s="173"/>
      <c r="BA9" s="176"/>
      <c r="BB9" s="172"/>
      <c r="BC9" s="175"/>
      <c r="BD9" s="173"/>
      <c r="BE9" s="173"/>
      <c r="BF9" s="173"/>
      <c r="BG9" s="174"/>
      <c r="BH9" s="173"/>
      <c r="BI9" s="173"/>
      <c r="BJ9" s="176"/>
    </row>
    <row r="10" spans="1:64" ht="32.25" customHeight="1">
      <c r="B10" s="2" t="s">
        <v>83</v>
      </c>
      <c r="C10" s="45"/>
      <c r="D10" s="45" t="s">
        <v>84</v>
      </c>
      <c r="E10" s="47"/>
      <c r="F10" s="178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  <c r="R10" s="178"/>
      <c r="S10" s="9"/>
      <c r="T10" s="6"/>
      <c r="U10" s="6"/>
      <c r="V10" s="6"/>
      <c r="W10" s="6"/>
      <c r="X10" s="6"/>
      <c r="Y10" s="6"/>
      <c r="Z10" s="6"/>
      <c r="AA10" s="6"/>
      <c r="AB10" s="6"/>
      <c r="AC10" s="7"/>
      <c r="AD10" s="178"/>
      <c r="AE10" s="9"/>
      <c r="AF10" s="6"/>
      <c r="AG10" s="6"/>
      <c r="AH10" s="6"/>
      <c r="AI10" s="6"/>
      <c r="AJ10" s="6"/>
      <c r="AK10" s="6"/>
      <c r="AL10" s="6"/>
      <c r="AM10" s="6"/>
      <c r="AN10" s="6"/>
      <c r="AO10" s="7"/>
      <c r="AP10" s="178"/>
      <c r="AQ10" s="9"/>
      <c r="AR10" s="6"/>
      <c r="AS10" s="6"/>
      <c r="AT10" s="6"/>
      <c r="AU10" s="6"/>
      <c r="AV10" s="6"/>
      <c r="AW10" s="6"/>
      <c r="AX10" s="6"/>
      <c r="AY10" s="6"/>
      <c r="AZ10" s="6"/>
      <c r="BA10" s="7"/>
      <c r="BB10" s="178"/>
      <c r="BC10" s="9"/>
      <c r="BD10" s="6"/>
      <c r="BE10" s="6"/>
      <c r="BF10" s="6"/>
      <c r="BG10" s="6"/>
      <c r="BH10" s="6"/>
      <c r="BI10" s="6"/>
      <c r="BJ10" s="7"/>
      <c r="BK10" s="42"/>
      <c r="BL10" s="4"/>
    </row>
    <row r="11" spans="1:64" ht="24" customHeight="1">
      <c r="C11" s="57" t="s">
        <v>82</v>
      </c>
      <c r="D11" s="56" t="s">
        <v>41</v>
      </c>
      <c r="E11" s="46"/>
      <c r="F11" s="179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179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5"/>
      <c r="AD11" s="179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5"/>
      <c r="AP11" s="179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5"/>
      <c r="BB11" s="179"/>
      <c r="BC11" s="54"/>
      <c r="BD11" s="54"/>
      <c r="BE11" s="54"/>
      <c r="BF11" s="54"/>
      <c r="BG11" s="54"/>
      <c r="BH11" s="54"/>
      <c r="BI11" s="54"/>
      <c r="BJ11" s="55"/>
      <c r="BK11" s="42"/>
      <c r="BL11" s="4"/>
    </row>
    <row r="12" spans="1:64" s="141" customFormat="1" ht="15" customHeight="1">
      <c r="C12" s="285" t="str">
        <f>B13</f>
        <v>10.06.000</v>
      </c>
      <c r="D12" s="286" t="str">
        <f>'[1]Empreend 04 - L2P'!$F$18</f>
        <v>PONTES DE EMBARQUE</v>
      </c>
      <c r="E12" s="288"/>
      <c r="F12" s="146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50"/>
      <c r="R12" s="146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50"/>
      <c r="AD12" s="146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50"/>
      <c r="AP12" s="146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50"/>
      <c r="BB12" s="146"/>
      <c r="BC12" s="148"/>
      <c r="BD12" s="148"/>
      <c r="BE12" s="148"/>
      <c r="BF12" s="148"/>
      <c r="BG12" s="148"/>
      <c r="BH12" s="148"/>
      <c r="BI12" s="148"/>
      <c r="BJ12" s="150"/>
      <c r="BK12" s="42"/>
      <c r="BL12" s="142"/>
    </row>
    <row r="13" spans="1:64" s="141" customFormat="1" ht="15" customHeight="1">
      <c r="B13" s="141" t="s">
        <v>86</v>
      </c>
      <c r="C13" s="285"/>
      <c r="D13" s="287"/>
      <c r="E13" s="289"/>
      <c r="F13" s="147">
        <f>F12*$E$12</f>
        <v>0</v>
      </c>
      <c r="G13" s="149">
        <f t="shared" ref="G13:AC13" si="0">G12*$E$12</f>
        <v>0</v>
      </c>
      <c r="H13" s="149">
        <f t="shared" si="0"/>
        <v>0</v>
      </c>
      <c r="I13" s="149">
        <f t="shared" si="0"/>
        <v>0</v>
      </c>
      <c r="J13" s="149">
        <f t="shared" si="0"/>
        <v>0</v>
      </c>
      <c r="K13" s="149">
        <f t="shared" si="0"/>
        <v>0</v>
      </c>
      <c r="L13" s="149">
        <f t="shared" si="0"/>
        <v>0</v>
      </c>
      <c r="M13" s="149">
        <f t="shared" si="0"/>
        <v>0</v>
      </c>
      <c r="N13" s="149">
        <f t="shared" si="0"/>
        <v>0</v>
      </c>
      <c r="O13" s="149">
        <f t="shared" si="0"/>
        <v>0</v>
      </c>
      <c r="P13" s="149">
        <f t="shared" si="0"/>
        <v>0</v>
      </c>
      <c r="Q13" s="145">
        <f t="shared" si="0"/>
        <v>0</v>
      </c>
      <c r="R13" s="147">
        <f t="shared" si="0"/>
        <v>0</v>
      </c>
      <c r="S13" s="149">
        <f t="shared" si="0"/>
        <v>0</v>
      </c>
      <c r="T13" s="149">
        <f t="shared" si="0"/>
        <v>0</v>
      </c>
      <c r="U13" s="149">
        <f t="shared" si="0"/>
        <v>0</v>
      </c>
      <c r="V13" s="149">
        <f t="shared" si="0"/>
        <v>0</v>
      </c>
      <c r="W13" s="149">
        <f t="shared" si="0"/>
        <v>0</v>
      </c>
      <c r="X13" s="149">
        <f t="shared" si="0"/>
        <v>0</v>
      </c>
      <c r="Y13" s="149">
        <f t="shared" si="0"/>
        <v>0</v>
      </c>
      <c r="Z13" s="149">
        <f t="shared" si="0"/>
        <v>0</v>
      </c>
      <c r="AA13" s="149">
        <f t="shared" si="0"/>
        <v>0</v>
      </c>
      <c r="AB13" s="149">
        <f t="shared" si="0"/>
        <v>0</v>
      </c>
      <c r="AC13" s="145">
        <f t="shared" si="0"/>
        <v>0</v>
      </c>
      <c r="AD13" s="147">
        <f t="shared" ref="AD13:AO13" si="1">AD12*$E$12</f>
        <v>0</v>
      </c>
      <c r="AE13" s="149">
        <f t="shared" si="1"/>
        <v>0</v>
      </c>
      <c r="AF13" s="149">
        <f t="shared" si="1"/>
        <v>0</v>
      </c>
      <c r="AG13" s="149">
        <f t="shared" si="1"/>
        <v>0</v>
      </c>
      <c r="AH13" s="149">
        <f t="shared" si="1"/>
        <v>0</v>
      </c>
      <c r="AI13" s="149">
        <f t="shared" si="1"/>
        <v>0</v>
      </c>
      <c r="AJ13" s="149">
        <f t="shared" si="1"/>
        <v>0</v>
      </c>
      <c r="AK13" s="149">
        <f t="shared" si="1"/>
        <v>0</v>
      </c>
      <c r="AL13" s="149">
        <f t="shared" si="1"/>
        <v>0</v>
      </c>
      <c r="AM13" s="149">
        <f t="shared" si="1"/>
        <v>0</v>
      </c>
      <c r="AN13" s="149">
        <f t="shared" si="1"/>
        <v>0</v>
      </c>
      <c r="AO13" s="145">
        <f t="shared" si="1"/>
        <v>0</v>
      </c>
      <c r="AP13" s="147">
        <f t="shared" ref="AP13:BA13" si="2">AP12*$E$12</f>
        <v>0</v>
      </c>
      <c r="AQ13" s="149">
        <f t="shared" si="2"/>
        <v>0</v>
      </c>
      <c r="AR13" s="149">
        <f t="shared" si="2"/>
        <v>0</v>
      </c>
      <c r="AS13" s="149">
        <f t="shared" si="2"/>
        <v>0</v>
      </c>
      <c r="AT13" s="149">
        <f t="shared" si="2"/>
        <v>0</v>
      </c>
      <c r="AU13" s="149">
        <f t="shared" si="2"/>
        <v>0</v>
      </c>
      <c r="AV13" s="149">
        <f t="shared" si="2"/>
        <v>0</v>
      </c>
      <c r="AW13" s="149">
        <f t="shared" si="2"/>
        <v>0</v>
      </c>
      <c r="AX13" s="149">
        <f t="shared" si="2"/>
        <v>0</v>
      </c>
      <c r="AY13" s="149">
        <f t="shared" si="2"/>
        <v>0</v>
      </c>
      <c r="AZ13" s="149">
        <f t="shared" si="2"/>
        <v>0</v>
      </c>
      <c r="BA13" s="145">
        <f t="shared" si="2"/>
        <v>0</v>
      </c>
      <c r="BB13" s="147">
        <f t="shared" ref="BB13:BJ13" si="3">BB12*$E$12</f>
        <v>0</v>
      </c>
      <c r="BC13" s="149">
        <f t="shared" si="3"/>
        <v>0</v>
      </c>
      <c r="BD13" s="149">
        <f t="shared" si="3"/>
        <v>0</v>
      </c>
      <c r="BE13" s="149">
        <f t="shared" si="3"/>
        <v>0</v>
      </c>
      <c r="BF13" s="149">
        <f t="shared" si="3"/>
        <v>0</v>
      </c>
      <c r="BG13" s="149">
        <f t="shared" si="3"/>
        <v>0</v>
      </c>
      <c r="BH13" s="149">
        <f t="shared" si="3"/>
        <v>0</v>
      </c>
      <c r="BI13" s="149">
        <f t="shared" si="3"/>
        <v>0</v>
      </c>
      <c r="BJ13" s="145">
        <f t="shared" si="3"/>
        <v>0</v>
      </c>
      <c r="BK13" s="42"/>
      <c r="BL13" s="142"/>
    </row>
    <row r="14" spans="1:64" ht="45" customHeight="1">
      <c r="C14" s="290" t="str">
        <f>B15</f>
        <v>10.06.300.01</v>
      </c>
      <c r="D14" s="291" t="str">
        <f>'[1]Empreend 04 - L2P'!$F$23</f>
        <v>Ponte de embarque e desembarque tipo Telescópica, compreendida por: Rotunda giratória, túnel principal com acabamento lateral em chapa de aço, cabine e sistema de acionamento, ThyssenKrupp - TB 37/22,5-2 ou equivalente técnico - Pontes PE-01 e PE-03, comprimento mín/máx de 28000 / 37300 mm.</v>
      </c>
      <c r="E14" s="293"/>
      <c r="F14" s="180"/>
      <c r="G14" s="53"/>
      <c r="H14" s="53"/>
      <c r="I14" s="154"/>
      <c r="J14" s="154"/>
      <c r="K14" s="154"/>
      <c r="L14" s="154"/>
      <c r="M14" s="154"/>
      <c r="N14" s="154"/>
      <c r="O14" s="154"/>
      <c r="P14" s="154"/>
      <c r="Q14" s="153"/>
      <c r="R14" s="185"/>
      <c r="S14" s="154"/>
      <c r="T14" s="154"/>
      <c r="U14" s="154"/>
      <c r="V14" s="154"/>
      <c r="W14" s="154"/>
      <c r="X14" s="154"/>
      <c r="Y14" s="154"/>
      <c r="Z14" s="152"/>
      <c r="AA14" s="152"/>
      <c r="AB14" s="152"/>
      <c r="AC14" s="153"/>
      <c r="AD14" s="185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3"/>
      <c r="AP14" s="180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4"/>
      <c r="BB14" s="180"/>
      <c r="BC14" s="43"/>
      <c r="BD14" s="43"/>
      <c r="BE14" s="43"/>
      <c r="BF14" s="43"/>
      <c r="BG14" s="43"/>
      <c r="BH14" s="43"/>
      <c r="BI14" s="43"/>
      <c r="BJ14" s="44"/>
      <c r="BK14" s="8"/>
      <c r="BL14" s="4"/>
    </row>
    <row r="15" spans="1:64" ht="45" customHeight="1">
      <c r="A15" s="2" t="s">
        <v>3</v>
      </c>
      <c r="B15" s="2" t="str">
        <f>'[1]Empreend 04 - L2P'!$B$23</f>
        <v>10.06.300.01</v>
      </c>
      <c r="C15" s="290"/>
      <c r="D15" s="292"/>
      <c r="E15" s="294"/>
      <c r="F15" s="181">
        <f>F14*$E$14</f>
        <v>0</v>
      </c>
      <c r="G15" s="34">
        <f t="shared" ref="G15:BJ15" si="4">G14*$E$14</f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4">
        <f t="shared" si="4"/>
        <v>0</v>
      </c>
      <c r="L15" s="34">
        <f t="shared" si="4"/>
        <v>0</v>
      </c>
      <c r="M15" s="34">
        <f t="shared" si="4"/>
        <v>0</v>
      </c>
      <c r="N15" s="34">
        <f t="shared" si="4"/>
        <v>0</v>
      </c>
      <c r="O15" s="34">
        <f t="shared" si="4"/>
        <v>0</v>
      </c>
      <c r="P15" s="34">
        <f t="shared" si="4"/>
        <v>0</v>
      </c>
      <c r="Q15" s="59">
        <f t="shared" si="4"/>
        <v>0</v>
      </c>
      <c r="R15" s="181">
        <f t="shared" si="4"/>
        <v>0</v>
      </c>
      <c r="S15" s="34">
        <f t="shared" si="4"/>
        <v>0</v>
      </c>
      <c r="T15" s="34">
        <f t="shared" si="4"/>
        <v>0</v>
      </c>
      <c r="U15" s="34">
        <f t="shared" si="4"/>
        <v>0</v>
      </c>
      <c r="V15" s="34">
        <f t="shared" si="4"/>
        <v>0</v>
      </c>
      <c r="W15" s="34">
        <f t="shared" si="4"/>
        <v>0</v>
      </c>
      <c r="X15" s="34">
        <f t="shared" si="4"/>
        <v>0</v>
      </c>
      <c r="Y15" s="34">
        <f t="shared" si="4"/>
        <v>0</v>
      </c>
      <c r="Z15" s="34">
        <f t="shared" si="4"/>
        <v>0</v>
      </c>
      <c r="AA15" s="34">
        <f t="shared" si="4"/>
        <v>0</v>
      </c>
      <c r="AB15" s="34">
        <f t="shared" si="4"/>
        <v>0</v>
      </c>
      <c r="AC15" s="59">
        <f t="shared" si="4"/>
        <v>0</v>
      </c>
      <c r="AD15" s="181">
        <f t="shared" si="4"/>
        <v>0</v>
      </c>
      <c r="AE15" s="34">
        <f t="shared" si="4"/>
        <v>0</v>
      </c>
      <c r="AF15" s="34">
        <f t="shared" si="4"/>
        <v>0</v>
      </c>
      <c r="AG15" s="34">
        <f t="shared" si="4"/>
        <v>0</v>
      </c>
      <c r="AH15" s="34">
        <f t="shared" si="4"/>
        <v>0</v>
      </c>
      <c r="AI15" s="34">
        <f t="shared" si="4"/>
        <v>0</v>
      </c>
      <c r="AJ15" s="34">
        <f t="shared" si="4"/>
        <v>0</v>
      </c>
      <c r="AK15" s="34">
        <f t="shared" si="4"/>
        <v>0</v>
      </c>
      <c r="AL15" s="34">
        <f t="shared" si="4"/>
        <v>0</v>
      </c>
      <c r="AM15" s="34">
        <f t="shared" si="4"/>
        <v>0</v>
      </c>
      <c r="AN15" s="34">
        <f t="shared" si="4"/>
        <v>0</v>
      </c>
      <c r="AO15" s="59">
        <f t="shared" si="4"/>
        <v>0</v>
      </c>
      <c r="AP15" s="181">
        <f t="shared" si="4"/>
        <v>0</v>
      </c>
      <c r="AQ15" s="34">
        <f t="shared" si="4"/>
        <v>0</v>
      </c>
      <c r="AR15" s="34">
        <f t="shared" si="4"/>
        <v>0</v>
      </c>
      <c r="AS15" s="34">
        <f t="shared" si="4"/>
        <v>0</v>
      </c>
      <c r="AT15" s="34">
        <f t="shared" si="4"/>
        <v>0</v>
      </c>
      <c r="AU15" s="34">
        <f t="shared" si="4"/>
        <v>0</v>
      </c>
      <c r="AV15" s="34">
        <f t="shared" si="4"/>
        <v>0</v>
      </c>
      <c r="AW15" s="34">
        <f t="shared" si="4"/>
        <v>0</v>
      </c>
      <c r="AX15" s="34">
        <f t="shared" si="4"/>
        <v>0</v>
      </c>
      <c r="AY15" s="34">
        <f t="shared" si="4"/>
        <v>0</v>
      </c>
      <c r="AZ15" s="34">
        <f t="shared" si="4"/>
        <v>0</v>
      </c>
      <c r="BA15" s="59">
        <f t="shared" si="4"/>
        <v>0</v>
      </c>
      <c r="BB15" s="181">
        <f t="shared" si="4"/>
        <v>0</v>
      </c>
      <c r="BC15" s="34">
        <f t="shared" si="4"/>
        <v>0</v>
      </c>
      <c r="BD15" s="34">
        <f t="shared" si="4"/>
        <v>0</v>
      </c>
      <c r="BE15" s="34">
        <f t="shared" si="4"/>
        <v>0</v>
      </c>
      <c r="BF15" s="34">
        <f t="shared" si="4"/>
        <v>0</v>
      </c>
      <c r="BG15" s="34">
        <f t="shared" si="4"/>
        <v>0</v>
      </c>
      <c r="BH15" s="34">
        <f t="shared" si="4"/>
        <v>0</v>
      </c>
      <c r="BI15" s="34">
        <f t="shared" si="4"/>
        <v>0</v>
      </c>
      <c r="BJ15" s="59">
        <f t="shared" si="4"/>
        <v>0</v>
      </c>
      <c r="BK15" s="8"/>
      <c r="BL15" s="4"/>
    </row>
    <row r="16" spans="1:64" ht="45" customHeight="1">
      <c r="C16" s="290" t="str">
        <f>B17</f>
        <v>10.06.300.02</v>
      </c>
      <c r="D16" s="291" t="str">
        <f>'[1]Empreend 04 - L2P'!$F$24</f>
        <v>Ponte de embarque e desembarque tipo Telescópica, compreendida por: Rotunda giratória, túnel principal com acabamento lateral em chapa de aço, cabine e sistema de acionamento, ThyssenKrupp - TB 45/26,5-2 ou equivalente técnico - Ponte PE-02, comprimento mín/máx de 26800 / 45300 mm.</v>
      </c>
      <c r="E16" s="293"/>
      <c r="F16" s="180"/>
      <c r="G16" s="53"/>
      <c r="H16" s="53"/>
      <c r="I16" s="154"/>
      <c r="J16" s="154"/>
      <c r="K16" s="154"/>
      <c r="L16" s="154"/>
      <c r="M16" s="154"/>
      <c r="N16" s="154"/>
      <c r="O16" s="154"/>
      <c r="P16" s="154"/>
      <c r="Q16" s="153"/>
      <c r="R16" s="185"/>
      <c r="S16" s="154"/>
      <c r="T16" s="154"/>
      <c r="U16" s="154"/>
      <c r="V16" s="154"/>
      <c r="W16" s="154"/>
      <c r="X16" s="154"/>
      <c r="Y16" s="154"/>
      <c r="Z16" s="152"/>
      <c r="AA16" s="152"/>
      <c r="AB16" s="152"/>
      <c r="AC16" s="153"/>
      <c r="AD16" s="185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3"/>
      <c r="AP16" s="180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4"/>
      <c r="BB16" s="180"/>
      <c r="BC16" s="43"/>
      <c r="BD16" s="43"/>
      <c r="BE16" s="43"/>
      <c r="BF16" s="43"/>
      <c r="BG16" s="43"/>
      <c r="BH16" s="43"/>
      <c r="BI16" s="43"/>
      <c r="BJ16" s="44"/>
      <c r="BK16" s="8"/>
      <c r="BL16" s="4"/>
    </row>
    <row r="17" spans="1:64" ht="45" customHeight="1">
      <c r="A17" s="2" t="s">
        <v>3</v>
      </c>
      <c r="B17" s="2" t="str">
        <f>'[1]Empreend 04 - L2P'!$B$24</f>
        <v>10.06.300.02</v>
      </c>
      <c r="C17" s="290"/>
      <c r="D17" s="292"/>
      <c r="E17" s="294"/>
      <c r="F17" s="181">
        <f t="shared" ref="F17:BJ17" si="5">F16*$E$16</f>
        <v>0</v>
      </c>
      <c r="G17" s="34">
        <f t="shared" si="5"/>
        <v>0</v>
      </c>
      <c r="H17" s="34">
        <f t="shared" si="5"/>
        <v>0</v>
      </c>
      <c r="I17" s="34">
        <f t="shared" si="5"/>
        <v>0</v>
      </c>
      <c r="J17" s="34">
        <f t="shared" si="5"/>
        <v>0</v>
      </c>
      <c r="K17" s="34">
        <f t="shared" si="5"/>
        <v>0</v>
      </c>
      <c r="L17" s="34">
        <f t="shared" si="5"/>
        <v>0</v>
      </c>
      <c r="M17" s="34">
        <f t="shared" si="5"/>
        <v>0</v>
      </c>
      <c r="N17" s="34">
        <f t="shared" si="5"/>
        <v>0</v>
      </c>
      <c r="O17" s="34">
        <f t="shared" si="5"/>
        <v>0</v>
      </c>
      <c r="P17" s="34">
        <f t="shared" si="5"/>
        <v>0</v>
      </c>
      <c r="Q17" s="59">
        <f t="shared" si="5"/>
        <v>0</v>
      </c>
      <c r="R17" s="181">
        <f t="shared" si="5"/>
        <v>0</v>
      </c>
      <c r="S17" s="34">
        <f t="shared" si="5"/>
        <v>0</v>
      </c>
      <c r="T17" s="34">
        <f t="shared" si="5"/>
        <v>0</v>
      </c>
      <c r="U17" s="34">
        <f t="shared" si="5"/>
        <v>0</v>
      </c>
      <c r="V17" s="34">
        <f t="shared" si="5"/>
        <v>0</v>
      </c>
      <c r="W17" s="34">
        <f t="shared" si="5"/>
        <v>0</v>
      </c>
      <c r="X17" s="34">
        <f t="shared" si="5"/>
        <v>0</v>
      </c>
      <c r="Y17" s="34">
        <f t="shared" si="5"/>
        <v>0</v>
      </c>
      <c r="Z17" s="34">
        <f t="shared" si="5"/>
        <v>0</v>
      </c>
      <c r="AA17" s="34">
        <f t="shared" si="5"/>
        <v>0</v>
      </c>
      <c r="AB17" s="34">
        <f t="shared" si="5"/>
        <v>0</v>
      </c>
      <c r="AC17" s="59">
        <f t="shared" si="5"/>
        <v>0</v>
      </c>
      <c r="AD17" s="181">
        <f t="shared" si="5"/>
        <v>0</v>
      </c>
      <c r="AE17" s="34">
        <f t="shared" si="5"/>
        <v>0</v>
      </c>
      <c r="AF17" s="34">
        <f t="shared" si="5"/>
        <v>0</v>
      </c>
      <c r="AG17" s="34">
        <f t="shared" si="5"/>
        <v>0</v>
      </c>
      <c r="AH17" s="34">
        <f t="shared" si="5"/>
        <v>0</v>
      </c>
      <c r="AI17" s="34">
        <f t="shared" si="5"/>
        <v>0</v>
      </c>
      <c r="AJ17" s="34">
        <f t="shared" si="5"/>
        <v>0</v>
      </c>
      <c r="AK17" s="34">
        <f t="shared" si="5"/>
        <v>0</v>
      </c>
      <c r="AL17" s="34">
        <f t="shared" si="5"/>
        <v>0</v>
      </c>
      <c r="AM17" s="34">
        <f t="shared" si="5"/>
        <v>0</v>
      </c>
      <c r="AN17" s="34">
        <f t="shared" si="5"/>
        <v>0</v>
      </c>
      <c r="AO17" s="59">
        <f t="shared" si="5"/>
        <v>0</v>
      </c>
      <c r="AP17" s="181">
        <f t="shared" si="5"/>
        <v>0</v>
      </c>
      <c r="AQ17" s="34">
        <f t="shared" si="5"/>
        <v>0</v>
      </c>
      <c r="AR17" s="34">
        <f t="shared" si="5"/>
        <v>0</v>
      </c>
      <c r="AS17" s="34">
        <f t="shared" si="5"/>
        <v>0</v>
      </c>
      <c r="AT17" s="34">
        <f t="shared" si="5"/>
        <v>0</v>
      </c>
      <c r="AU17" s="34">
        <f t="shared" si="5"/>
        <v>0</v>
      </c>
      <c r="AV17" s="34">
        <f t="shared" si="5"/>
        <v>0</v>
      </c>
      <c r="AW17" s="34">
        <f t="shared" si="5"/>
        <v>0</v>
      </c>
      <c r="AX17" s="34">
        <f t="shared" si="5"/>
        <v>0</v>
      </c>
      <c r="AY17" s="34">
        <f t="shared" si="5"/>
        <v>0</v>
      </c>
      <c r="AZ17" s="34">
        <f t="shared" si="5"/>
        <v>0</v>
      </c>
      <c r="BA17" s="59">
        <f t="shared" si="5"/>
        <v>0</v>
      </c>
      <c r="BB17" s="181">
        <f t="shared" si="5"/>
        <v>0</v>
      </c>
      <c r="BC17" s="34">
        <f t="shared" si="5"/>
        <v>0</v>
      </c>
      <c r="BD17" s="34">
        <f t="shared" si="5"/>
        <v>0</v>
      </c>
      <c r="BE17" s="34">
        <f t="shared" si="5"/>
        <v>0</v>
      </c>
      <c r="BF17" s="34">
        <f t="shared" si="5"/>
        <v>0</v>
      </c>
      <c r="BG17" s="34">
        <f t="shared" si="5"/>
        <v>0</v>
      </c>
      <c r="BH17" s="34">
        <f t="shared" si="5"/>
        <v>0</v>
      </c>
      <c r="BI17" s="34">
        <f t="shared" si="5"/>
        <v>0</v>
      </c>
      <c r="BJ17" s="59">
        <f t="shared" si="5"/>
        <v>0</v>
      </c>
      <c r="BK17" s="8"/>
      <c r="BL17" s="4"/>
    </row>
    <row r="18" spans="1:64" ht="45" customHeight="1">
      <c r="C18" s="295" t="s">
        <v>138</v>
      </c>
      <c r="D18" s="291" t="s">
        <v>135</v>
      </c>
      <c r="E18" s="293"/>
      <c r="F18" s="180"/>
      <c r="G18" s="53"/>
      <c r="H18" s="53"/>
      <c r="I18" s="154"/>
      <c r="J18" s="154"/>
      <c r="K18" s="154"/>
      <c r="L18" s="154"/>
      <c r="M18" s="154"/>
      <c r="N18" s="154"/>
      <c r="O18" s="154"/>
      <c r="P18" s="154"/>
      <c r="Q18" s="153"/>
      <c r="R18" s="185"/>
      <c r="S18" s="154"/>
      <c r="T18" s="154"/>
      <c r="U18" s="154"/>
      <c r="V18" s="154"/>
      <c r="W18" s="154"/>
      <c r="X18" s="154"/>
      <c r="Y18" s="154"/>
      <c r="Z18" s="152"/>
      <c r="AA18" s="152"/>
      <c r="AB18" s="152"/>
      <c r="AC18" s="153"/>
      <c r="AD18" s="185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3"/>
      <c r="AP18" s="180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4"/>
      <c r="BB18" s="180"/>
      <c r="BC18" s="43"/>
      <c r="BD18" s="43"/>
      <c r="BE18" s="43"/>
      <c r="BF18" s="43"/>
      <c r="BG18" s="43"/>
      <c r="BH18" s="43"/>
      <c r="BI18" s="43"/>
      <c r="BJ18" s="44"/>
      <c r="BK18" s="8"/>
      <c r="BL18" s="4"/>
    </row>
    <row r="19" spans="1:64" ht="45" customHeight="1">
      <c r="A19" s="2" t="s">
        <v>3</v>
      </c>
      <c r="C19" s="296"/>
      <c r="D19" s="298"/>
      <c r="E19" s="300"/>
      <c r="F19" s="181">
        <f>F18*$E$18</f>
        <v>0</v>
      </c>
      <c r="G19" s="34">
        <f t="shared" ref="G19:BJ19" si="6">G18*$E$18</f>
        <v>0</v>
      </c>
      <c r="H19" s="34">
        <f t="shared" si="6"/>
        <v>0</v>
      </c>
      <c r="I19" s="34">
        <f t="shared" si="6"/>
        <v>0</v>
      </c>
      <c r="J19" s="34">
        <f t="shared" si="6"/>
        <v>0</v>
      </c>
      <c r="K19" s="34">
        <f t="shared" si="6"/>
        <v>0</v>
      </c>
      <c r="L19" s="34">
        <f t="shared" si="6"/>
        <v>0</v>
      </c>
      <c r="M19" s="34">
        <f t="shared" si="6"/>
        <v>0</v>
      </c>
      <c r="N19" s="34">
        <f t="shared" si="6"/>
        <v>0</v>
      </c>
      <c r="O19" s="34">
        <f t="shared" si="6"/>
        <v>0</v>
      </c>
      <c r="P19" s="34">
        <f t="shared" si="6"/>
        <v>0</v>
      </c>
      <c r="Q19" s="59">
        <f t="shared" si="6"/>
        <v>0</v>
      </c>
      <c r="R19" s="181">
        <f t="shared" si="6"/>
        <v>0</v>
      </c>
      <c r="S19" s="34">
        <f t="shared" si="6"/>
        <v>0</v>
      </c>
      <c r="T19" s="34">
        <f t="shared" si="6"/>
        <v>0</v>
      </c>
      <c r="U19" s="34">
        <f t="shared" si="6"/>
        <v>0</v>
      </c>
      <c r="V19" s="34">
        <f t="shared" si="6"/>
        <v>0</v>
      </c>
      <c r="W19" s="34">
        <f t="shared" si="6"/>
        <v>0</v>
      </c>
      <c r="X19" s="34">
        <f t="shared" si="6"/>
        <v>0</v>
      </c>
      <c r="Y19" s="34">
        <f t="shared" si="6"/>
        <v>0</v>
      </c>
      <c r="Z19" s="34">
        <f t="shared" si="6"/>
        <v>0</v>
      </c>
      <c r="AA19" s="34">
        <f t="shared" si="6"/>
        <v>0</v>
      </c>
      <c r="AB19" s="34">
        <f t="shared" si="6"/>
        <v>0</v>
      </c>
      <c r="AC19" s="59">
        <f t="shared" si="6"/>
        <v>0</v>
      </c>
      <c r="AD19" s="181">
        <f t="shared" si="6"/>
        <v>0</v>
      </c>
      <c r="AE19" s="34">
        <f t="shared" si="6"/>
        <v>0</v>
      </c>
      <c r="AF19" s="34">
        <f t="shared" si="6"/>
        <v>0</v>
      </c>
      <c r="AG19" s="34">
        <f t="shared" si="6"/>
        <v>0</v>
      </c>
      <c r="AH19" s="34">
        <f t="shared" si="6"/>
        <v>0</v>
      </c>
      <c r="AI19" s="34">
        <f t="shared" si="6"/>
        <v>0</v>
      </c>
      <c r="AJ19" s="34">
        <f t="shared" si="6"/>
        <v>0</v>
      </c>
      <c r="AK19" s="34">
        <f t="shared" si="6"/>
        <v>0</v>
      </c>
      <c r="AL19" s="34">
        <f t="shared" si="6"/>
        <v>0</v>
      </c>
      <c r="AM19" s="34">
        <f t="shared" si="6"/>
        <v>0</v>
      </c>
      <c r="AN19" s="34">
        <f t="shared" si="6"/>
        <v>0</v>
      </c>
      <c r="AO19" s="59">
        <f t="shared" si="6"/>
        <v>0</v>
      </c>
      <c r="AP19" s="181">
        <f t="shared" si="6"/>
        <v>0</v>
      </c>
      <c r="AQ19" s="34">
        <f t="shared" si="6"/>
        <v>0</v>
      </c>
      <c r="AR19" s="34">
        <f t="shared" si="6"/>
        <v>0</v>
      </c>
      <c r="AS19" s="34">
        <f t="shared" si="6"/>
        <v>0</v>
      </c>
      <c r="AT19" s="34">
        <f t="shared" si="6"/>
        <v>0</v>
      </c>
      <c r="AU19" s="34">
        <f t="shared" si="6"/>
        <v>0</v>
      </c>
      <c r="AV19" s="34">
        <f t="shared" si="6"/>
        <v>0</v>
      </c>
      <c r="AW19" s="34">
        <f t="shared" si="6"/>
        <v>0</v>
      </c>
      <c r="AX19" s="34">
        <f t="shared" si="6"/>
        <v>0</v>
      </c>
      <c r="AY19" s="34">
        <f t="shared" si="6"/>
        <v>0</v>
      </c>
      <c r="AZ19" s="34">
        <f t="shared" si="6"/>
        <v>0</v>
      </c>
      <c r="BA19" s="59">
        <f t="shared" si="6"/>
        <v>0</v>
      </c>
      <c r="BB19" s="181">
        <f t="shared" si="6"/>
        <v>0</v>
      </c>
      <c r="BC19" s="34">
        <f t="shared" si="6"/>
        <v>0</v>
      </c>
      <c r="BD19" s="34">
        <f t="shared" si="6"/>
        <v>0</v>
      </c>
      <c r="BE19" s="34">
        <f t="shared" si="6"/>
        <v>0</v>
      </c>
      <c r="BF19" s="34">
        <f t="shared" si="6"/>
        <v>0</v>
      </c>
      <c r="BG19" s="34">
        <f t="shared" si="6"/>
        <v>0</v>
      </c>
      <c r="BH19" s="34">
        <f t="shared" si="6"/>
        <v>0</v>
      </c>
      <c r="BI19" s="34">
        <f t="shared" si="6"/>
        <v>0</v>
      </c>
      <c r="BJ19" s="59">
        <f t="shared" si="6"/>
        <v>0</v>
      </c>
      <c r="BK19" s="8"/>
      <c r="BL19" s="4"/>
    </row>
    <row r="20" spans="1:64" ht="45" customHeight="1">
      <c r="C20" s="296"/>
      <c r="D20" s="298"/>
      <c r="E20" s="300"/>
      <c r="F20" s="180"/>
      <c r="G20" s="53"/>
      <c r="H20" s="53"/>
      <c r="I20" s="154"/>
      <c r="J20" s="154"/>
      <c r="K20" s="154"/>
      <c r="L20" s="154"/>
      <c r="M20" s="154"/>
      <c r="N20" s="154"/>
      <c r="O20" s="154"/>
      <c r="P20" s="154"/>
      <c r="Q20" s="153"/>
      <c r="R20" s="185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89"/>
      <c r="AD20" s="185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89"/>
      <c r="AP20" s="185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89"/>
      <c r="BB20" s="185"/>
      <c r="BC20" s="154"/>
      <c r="BD20" s="154"/>
      <c r="BE20" s="154"/>
      <c r="BF20" s="154"/>
      <c r="BG20" s="154"/>
      <c r="BH20" s="154"/>
      <c r="BI20" s="154"/>
      <c r="BJ20" s="189"/>
      <c r="BK20" s="8"/>
      <c r="BL20" s="4"/>
    </row>
    <row r="21" spans="1:64" ht="45" customHeight="1" thickBot="1">
      <c r="A21" s="2" t="s">
        <v>3</v>
      </c>
      <c r="B21" s="2" t="s">
        <v>138</v>
      </c>
      <c r="C21" s="297"/>
      <c r="D21" s="299"/>
      <c r="E21" s="301"/>
      <c r="F21" s="182">
        <f>F20*$E$18</f>
        <v>0</v>
      </c>
      <c r="G21" s="183">
        <f t="shared" ref="G21:BJ21" si="7">G20*$E$18</f>
        <v>0</v>
      </c>
      <c r="H21" s="183">
        <f t="shared" si="7"/>
        <v>0</v>
      </c>
      <c r="I21" s="183">
        <f t="shared" si="7"/>
        <v>0</v>
      </c>
      <c r="J21" s="183">
        <f t="shared" si="7"/>
        <v>0</v>
      </c>
      <c r="K21" s="183">
        <f t="shared" si="7"/>
        <v>0</v>
      </c>
      <c r="L21" s="183">
        <f t="shared" si="7"/>
        <v>0</v>
      </c>
      <c r="M21" s="183">
        <f t="shared" si="7"/>
        <v>0</v>
      </c>
      <c r="N21" s="183">
        <f t="shared" si="7"/>
        <v>0</v>
      </c>
      <c r="O21" s="183">
        <f t="shared" si="7"/>
        <v>0</v>
      </c>
      <c r="P21" s="183">
        <f t="shared" si="7"/>
        <v>0</v>
      </c>
      <c r="Q21" s="184">
        <f t="shared" si="7"/>
        <v>0</v>
      </c>
      <c r="R21" s="182">
        <f t="shared" si="7"/>
        <v>0</v>
      </c>
      <c r="S21" s="183">
        <f t="shared" si="7"/>
        <v>0</v>
      </c>
      <c r="T21" s="183">
        <f t="shared" si="7"/>
        <v>0</v>
      </c>
      <c r="U21" s="183">
        <f t="shared" si="7"/>
        <v>0</v>
      </c>
      <c r="V21" s="183">
        <f t="shared" si="7"/>
        <v>0</v>
      </c>
      <c r="W21" s="183">
        <f t="shared" si="7"/>
        <v>0</v>
      </c>
      <c r="X21" s="183">
        <f t="shared" si="7"/>
        <v>0</v>
      </c>
      <c r="Y21" s="183">
        <f t="shared" si="7"/>
        <v>0</v>
      </c>
      <c r="Z21" s="183">
        <f t="shared" si="7"/>
        <v>0</v>
      </c>
      <c r="AA21" s="183">
        <f t="shared" si="7"/>
        <v>0</v>
      </c>
      <c r="AB21" s="183">
        <f t="shared" si="7"/>
        <v>0</v>
      </c>
      <c r="AC21" s="184">
        <f t="shared" si="7"/>
        <v>0</v>
      </c>
      <c r="AD21" s="182">
        <f t="shared" si="7"/>
        <v>0</v>
      </c>
      <c r="AE21" s="183">
        <f t="shared" si="7"/>
        <v>0</v>
      </c>
      <c r="AF21" s="183">
        <f t="shared" si="7"/>
        <v>0</v>
      </c>
      <c r="AG21" s="183">
        <f t="shared" si="7"/>
        <v>0</v>
      </c>
      <c r="AH21" s="183">
        <f t="shared" si="7"/>
        <v>0</v>
      </c>
      <c r="AI21" s="183">
        <f t="shared" si="7"/>
        <v>0</v>
      </c>
      <c r="AJ21" s="183">
        <f t="shared" si="7"/>
        <v>0</v>
      </c>
      <c r="AK21" s="183">
        <f t="shared" si="7"/>
        <v>0</v>
      </c>
      <c r="AL21" s="183">
        <f t="shared" si="7"/>
        <v>0</v>
      </c>
      <c r="AM21" s="183">
        <f t="shared" si="7"/>
        <v>0</v>
      </c>
      <c r="AN21" s="183">
        <f t="shared" si="7"/>
        <v>0</v>
      </c>
      <c r="AO21" s="184">
        <f t="shared" si="7"/>
        <v>0</v>
      </c>
      <c r="AP21" s="182">
        <f t="shared" si="7"/>
        <v>0</v>
      </c>
      <c r="AQ21" s="183">
        <f t="shared" si="7"/>
        <v>0</v>
      </c>
      <c r="AR21" s="183">
        <f t="shared" si="7"/>
        <v>0</v>
      </c>
      <c r="AS21" s="183">
        <f t="shared" si="7"/>
        <v>0</v>
      </c>
      <c r="AT21" s="183">
        <f t="shared" si="7"/>
        <v>0</v>
      </c>
      <c r="AU21" s="183">
        <f t="shared" si="7"/>
        <v>0</v>
      </c>
      <c r="AV21" s="183">
        <f t="shared" si="7"/>
        <v>0</v>
      </c>
      <c r="AW21" s="183">
        <f t="shared" si="7"/>
        <v>0</v>
      </c>
      <c r="AX21" s="183">
        <f t="shared" si="7"/>
        <v>0</v>
      </c>
      <c r="AY21" s="183">
        <f t="shared" si="7"/>
        <v>0</v>
      </c>
      <c r="AZ21" s="183">
        <f t="shared" si="7"/>
        <v>0</v>
      </c>
      <c r="BA21" s="184">
        <f t="shared" si="7"/>
        <v>0</v>
      </c>
      <c r="BB21" s="182">
        <f t="shared" si="7"/>
        <v>0</v>
      </c>
      <c r="BC21" s="183">
        <f t="shared" si="7"/>
        <v>0</v>
      </c>
      <c r="BD21" s="183">
        <f t="shared" si="7"/>
        <v>0</v>
      </c>
      <c r="BE21" s="183">
        <f t="shared" si="7"/>
        <v>0</v>
      </c>
      <c r="BF21" s="183">
        <f t="shared" si="7"/>
        <v>0</v>
      </c>
      <c r="BG21" s="183">
        <f t="shared" si="7"/>
        <v>0</v>
      </c>
      <c r="BH21" s="183">
        <f t="shared" si="7"/>
        <v>0</v>
      </c>
      <c r="BI21" s="183">
        <f t="shared" si="7"/>
        <v>0</v>
      </c>
      <c r="BJ21" s="184">
        <f t="shared" si="7"/>
        <v>0</v>
      </c>
      <c r="BK21" s="8"/>
      <c r="BL21" s="4"/>
    </row>
    <row r="22" spans="1:64" ht="36.75" customHeight="1" thickBot="1">
      <c r="C22" s="40"/>
      <c r="D22" s="40" t="s">
        <v>1</v>
      </c>
      <c r="E22" s="36"/>
      <c r="F22" s="39">
        <f>SUMIF($A14:$A21,"S",F14:F21)</f>
        <v>0</v>
      </c>
      <c r="G22" s="37">
        <f>SUMIF($A14:$A21,"S",G14:G21)</f>
        <v>0</v>
      </c>
      <c r="H22" s="37">
        <f t="shared" ref="H22:BJ22" si="8">SUMIF($A14:$A21,"S",H14:H21)</f>
        <v>0</v>
      </c>
      <c r="I22" s="37">
        <f t="shared" si="8"/>
        <v>0</v>
      </c>
      <c r="J22" s="37">
        <f t="shared" si="8"/>
        <v>0</v>
      </c>
      <c r="K22" s="37">
        <f t="shared" si="8"/>
        <v>0</v>
      </c>
      <c r="L22" s="37">
        <f t="shared" si="8"/>
        <v>0</v>
      </c>
      <c r="M22" s="37">
        <f t="shared" si="8"/>
        <v>0</v>
      </c>
      <c r="N22" s="37">
        <f t="shared" si="8"/>
        <v>0</v>
      </c>
      <c r="O22" s="37">
        <f t="shared" si="8"/>
        <v>0</v>
      </c>
      <c r="P22" s="37">
        <f t="shared" si="8"/>
        <v>0</v>
      </c>
      <c r="Q22" s="38">
        <f t="shared" si="8"/>
        <v>0</v>
      </c>
      <c r="R22" s="39">
        <f t="shared" si="8"/>
        <v>0</v>
      </c>
      <c r="S22" s="37">
        <f t="shared" si="8"/>
        <v>0</v>
      </c>
      <c r="T22" s="37">
        <f t="shared" si="8"/>
        <v>0</v>
      </c>
      <c r="U22" s="37">
        <f t="shared" si="8"/>
        <v>0</v>
      </c>
      <c r="V22" s="37">
        <f t="shared" si="8"/>
        <v>0</v>
      </c>
      <c r="W22" s="37">
        <f t="shared" si="8"/>
        <v>0</v>
      </c>
      <c r="X22" s="37">
        <f t="shared" si="8"/>
        <v>0</v>
      </c>
      <c r="Y22" s="37">
        <f t="shared" si="8"/>
        <v>0</v>
      </c>
      <c r="Z22" s="37">
        <f t="shared" si="8"/>
        <v>0</v>
      </c>
      <c r="AA22" s="37">
        <f t="shared" si="8"/>
        <v>0</v>
      </c>
      <c r="AB22" s="37">
        <f t="shared" si="8"/>
        <v>0</v>
      </c>
      <c r="AC22" s="38">
        <f t="shared" si="8"/>
        <v>0</v>
      </c>
      <c r="AD22" s="39">
        <f t="shared" si="8"/>
        <v>0</v>
      </c>
      <c r="AE22" s="37">
        <f t="shared" si="8"/>
        <v>0</v>
      </c>
      <c r="AF22" s="37">
        <f t="shared" si="8"/>
        <v>0</v>
      </c>
      <c r="AG22" s="37">
        <f t="shared" si="8"/>
        <v>0</v>
      </c>
      <c r="AH22" s="37">
        <f t="shared" si="8"/>
        <v>0</v>
      </c>
      <c r="AI22" s="37">
        <f t="shared" si="8"/>
        <v>0</v>
      </c>
      <c r="AJ22" s="37">
        <f t="shared" si="8"/>
        <v>0</v>
      </c>
      <c r="AK22" s="37">
        <f t="shared" si="8"/>
        <v>0</v>
      </c>
      <c r="AL22" s="37">
        <f t="shared" si="8"/>
        <v>0</v>
      </c>
      <c r="AM22" s="37">
        <f t="shared" si="8"/>
        <v>0</v>
      </c>
      <c r="AN22" s="37">
        <f t="shared" si="8"/>
        <v>0</v>
      </c>
      <c r="AO22" s="38">
        <f t="shared" si="8"/>
        <v>0</v>
      </c>
      <c r="AP22" s="39">
        <f t="shared" si="8"/>
        <v>0</v>
      </c>
      <c r="AQ22" s="37">
        <f t="shared" si="8"/>
        <v>0</v>
      </c>
      <c r="AR22" s="37">
        <f t="shared" si="8"/>
        <v>0</v>
      </c>
      <c r="AS22" s="37">
        <f t="shared" si="8"/>
        <v>0</v>
      </c>
      <c r="AT22" s="37">
        <f t="shared" si="8"/>
        <v>0</v>
      </c>
      <c r="AU22" s="37">
        <f t="shared" si="8"/>
        <v>0</v>
      </c>
      <c r="AV22" s="37">
        <f t="shared" si="8"/>
        <v>0</v>
      </c>
      <c r="AW22" s="37">
        <f t="shared" si="8"/>
        <v>0</v>
      </c>
      <c r="AX22" s="37">
        <f t="shared" si="8"/>
        <v>0</v>
      </c>
      <c r="AY22" s="37">
        <f t="shared" si="8"/>
        <v>0</v>
      </c>
      <c r="AZ22" s="37">
        <f t="shared" si="8"/>
        <v>0</v>
      </c>
      <c r="BA22" s="38">
        <f t="shared" si="8"/>
        <v>0</v>
      </c>
      <c r="BB22" s="39">
        <f t="shared" si="8"/>
        <v>0</v>
      </c>
      <c r="BC22" s="37">
        <f t="shared" si="8"/>
        <v>0</v>
      </c>
      <c r="BD22" s="37">
        <f t="shared" si="8"/>
        <v>0</v>
      </c>
      <c r="BE22" s="37">
        <f t="shared" si="8"/>
        <v>0</v>
      </c>
      <c r="BF22" s="37">
        <f t="shared" si="8"/>
        <v>0</v>
      </c>
      <c r="BG22" s="37">
        <f t="shared" si="8"/>
        <v>0</v>
      </c>
      <c r="BH22" s="37">
        <f t="shared" si="8"/>
        <v>0</v>
      </c>
      <c r="BI22" s="37">
        <f t="shared" si="8"/>
        <v>0</v>
      </c>
      <c r="BJ22" s="38">
        <f t="shared" si="8"/>
        <v>0</v>
      </c>
    </row>
    <row r="23" spans="1:64" ht="36.75" customHeight="1" thickBot="1">
      <c r="C23" s="40"/>
      <c r="D23" s="40" t="s">
        <v>2</v>
      </c>
      <c r="E23" s="41"/>
      <c r="F23" s="39">
        <f>F22</f>
        <v>0</v>
      </c>
      <c r="G23" s="37">
        <f>F23+G22</f>
        <v>0</v>
      </c>
      <c r="H23" s="37">
        <f t="shared" ref="H23:BJ23" si="9">G23+H22</f>
        <v>0</v>
      </c>
      <c r="I23" s="37">
        <f t="shared" si="9"/>
        <v>0</v>
      </c>
      <c r="J23" s="37">
        <f t="shared" si="9"/>
        <v>0</v>
      </c>
      <c r="K23" s="37">
        <f t="shared" si="9"/>
        <v>0</v>
      </c>
      <c r="L23" s="37">
        <f t="shared" si="9"/>
        <v>0</v>
      </c>
      <c r="M23" s="37">
        <f t="shared" si="9"/>
        <v>0</v>
      </c>
      <c r="N23" s="37">
        <f t="shared" si="9"/>
        <v>0</v>
      </c>
      <c r="O23" s="37">
        <f t="shared" si="9"/>
        <v>0</v>
      </c>
      <c r="P23" s="37">
        <f t="shared" si="9"/>
        <v>0</v>
      </c>
      <c r="Q23" s="38">
        <f t="shared" si="9"/>
        <v>0</v>
      </c>
      <c r="R23" s="39">
        <f t="shared" si="9"/>
        <v>0</v>
      </c>
      <c r="S23" s="37">
        <f t="shared" si="9"/>
        <v>0</v>
      </c>
      <c r="T23" s="37">
        <f t="shared" si="9"/>
        <v>0</v>
      </c>
      <c r="U23" s="37">
        <f t="shared" si="9"/>
        <v>0</v>
      </c>
      <c r="V23" s="37">
        <f t="shared" si="9"/>
        <v>0</v>
      </c>
      <c r="W23" s="37">
        <f t="shared" si="9"/>
        <v>0</v>
      </c>
      <c r="X23" s="37">
        <f t="shared" si="9"/>
        <v>0</v>
      </c>
      <c r="Y23" s="37">
        <f t="shared" si="9"/>
        <v>0</v>
      </c>
      <c r="Z23" s="37">
        <f t="shared" si="9"/>
        <v>0</v>
      </c>
      <c r="AA23" s="37">
        <f t="shared" si="9"/>
        <v>0</v>
      </c>
      <c r="AB23" s="37">
        <f t="shared" si="9"/>
        <v>0</v>
      </c>
      <c r="AC23" s="38">
        <f t="shared" si="9"/>
        <v>0</v>
      </c>
      <c r="AD23" s="39">
        <f t="shared" si="9"/>
        <v>0</v>
      </c>
      <c r="AE23" s="37">
        <f t="shared" si="9"/>
        <v>0</v>
      </c>
      <c r="AF23" s="37">
        <f t="shared" si="9"/>
        <v>0</v>
      </c>
      <c r="AG23" s="37">
        <f t="shared" si="9"/>
        <v>0</v>
      </c>
      <c r="AH23" s="37">
        <f t="shared" si="9"/>
        <v>0</v>
      </c>
      <c r="AI23" s="37">
        <f t="shared" si="9"/>
        <v>0</v>
      </c>
      <c r="AJ23" s="37">
        <f t="shared" si="9"/>
        <v>0</v>
      </c>
      <c r="AK23" s="37">
        <f t="shared" si="9"/>
        <v>0</v>
      </c>
      <c r="AL23" s="37">
        <f t="shared" si="9"/>
        <v>0</v>
      </c>
      <c r="AM23" s="37">
        <f t="shared" si="9"/>
        <v>0</v>
      </c>
      <c r="AN23" s="37">
        <f t="shared" si="9"/>
        <v>0</v>
      </c>
      <c r="AO23" s="38">
        <f t="shared" si="9"/>
        <v>0</v>
      </c>
      <c r="AP23" s="39">
        <f t="shared" si="9"/>
        <v>0</v>
      </c>
      <c r="AQ23" s="37">
        <f t="shared" si="9"/>
        <v>0</v>
      </c>
      <c r="AR23" s="37">
        <f t="shared" si="9"/>
        <v>0</v>
      </c>
      <c r="AS23" s="37">
        <f t="shared" si="9"/>
        <v>0</v>
      </c>
      <c r="AT23" s="37">
        <f t="shared" si="9"/>
        <v>0</v>
      </c>
      <c r="AU23" s="37">
        <f t="shared" si="9"/>
        <v>0</v>
      </c>
      <c r="AV23" s="37">
        <f t="shared" si="9"/>
        <v>0</v>
      </c>
      <c r="AW23" s="37">
        <f t="shared" si="9"/>
        <v>0</v>
      </c>
      <c r="AX23" s="37">
        <f t="shared" si="9"/>
        <v>0</v>
      </c>
      <c r="AY23" s="37">
        <f t="shared" si="9"/>
        <v>0</v>
      </c>
      <c r="AZ23" s="37">
        <f t="shared" si="9"/>
        <v>0</v>
      </c>
      <c r="BA23" s="38">
        <f t="shared" si="9"/>
        <v>0</v>
      </c>
      <c r="BB23" s="39">
        <f t="shared" si="9"/>
        <v>0</v>
      </c>
      <c r="BC23" s="37">
        <f t="shared" si="9"/>
        <v>0</v>
      </c>
      <c r="BD23" s="37">
        <f t="shared" si="9"/>
        <v>0</v>
      </c>
      <c r="BE23" s="37">
        <f t="shared" si="9"/>
        <v>0</v>
      </c>
      <c r="BF23" s="37">
        <f t="shared" si="9"/>
        <v>0</v>
      </c>
      <c r="BG23" s="37">
        <f t="shared" si="9"/>
        <v>0</v>
      </c>
      <c r="BH23" s="37">
        <f t="shared" si="9"/>
        <v>0</v>
      </c>
      <c r="BI23" s="37">
        <f t="shared" si="9"/>
        <v>0</v>
      </c>
      <c r="BJ23" s="38">
        <f t="shared" si="9"/>
        <v>0</v>
      </c>
    </row>
    <row r="24" spans="1:64" ht="36.75" customHeight="1"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L24" s="33"/>
    </row>
    <row r="27" spans="1:64"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</row>
  </sheetData>
  <autoFilter ref="B1:B24"/>
  <mergeCells count="58">
    <mergeCell ref="C16:C17"/>
    <mergeCell ref="D16:D17"/>
    <mergeCell ref="E16:E17"/>
    <mergeCell ref="C18:C21"/>
    <mergeCell ref="D18:D21"/>
    <mergeCell ref="E18:E21"/>
    <mergeCell ref="C12:C13"/>
    <mergeCell ref="D12:D13"/>
    <mergeCell ref="E12:E13"/>
    <mergeCell ref="C14:C15"/>
    <mergeCell ref="D14:D15"/>
    <mergeCell ref="E14:E15"/>
    <mergeCell ref="C6:E6"/>
    <mergeCell ref="C7:C9"/>
    <mergeCell ref="D7:D9"/>
    <mergeCell ref="E7:E9"/>
    <mergeCell ref="F7:Q7"/>
    <mergeCell ref="R7:AC7"/>
    <mergeCell ref="N3:Q3"/>
    <mergeCell ref="Z3:AC3"/>
    <mergeCell ref="N4:Q4"/>
    <mergeCell ref="Z4:AC4"/>
    <mergeCell ref="F5:Q5"/>
    <mergeCell ref="R5:AC5"/>
    <mergeCell ref="C1:E1"/>
    <mergeCell ref="F1:M1"/>
    <mergeCell ref="N1:Q1"/>
    <mergeCell ref="R1:Y1"/>
    <mergeCell ref="Z1:AC1"/>
    <mergeCell ref="C2:E5"/>
    <mergeCell ref="F2:M4"/>
    <mergeCell ref="N2:Q2"/>
    <mergeCell ref="R2:Y4"/>
    <mergeCell ref="Z2:AC2"/>
    <mergeCell ref="AD5:AO5"/>
    <mergeCell ref="AD7:AO7"/>
    <mergeCell ref="AP1:AW1"/>
    <mergeCell ref="AX1:BA1"/>
    <mergeCell ref="AP2:AW4"/>
    <mergeCell ref="AX2:BA2"/>
    <mergeCell ref="AX3:BA3"/>
    <mergeCell ref="AX4:BA4"/>
    <mergeCell ref="AP5:BA5"/>
    <mergeCell ref="AP7:BA7"/>
    <mergeCell ref="AD1:AK1"/>
    <mergeCell ref="AL1:AO1"/>
    <mergeCell ref="AD2:AK4"/>
    <mergeCell ref="AL2:AO2"/>
    <mergeCell ref="AL3:AO3"/>
    <mergeCell ref="AL4:AO4"/>
    <mergeCell ref="BB5:BJ5"/>
    <mergeCell ref="BB7:BJ7"/>
    <mergeCell ref="BB1:BF1"/>
    <mergeCell ref="BG1:BJ1"/>
    <mergeCell ref="BB2:BF4"/>
    <mergeCell ref="BG2:BJ2"/>
    <mergeCell ref="BG3:BJ3"/>
    <mergeCell ref="BG4:BJ4"/>
  </mergeCells>
  <printOptions horizontalCentered="1"/>
  <pageMargins left="0.51181102362204722" right="0.31496062992125984" top="0.39370078740157483" bottom="0.39370078740157483" header="0" footer="0"/>
  <pageSetup paperSize="8" scale="59" pageOrder="overThenDown" orientation="landscape" r:id="rId1"/>
  <colBreaks count="4" manualBreakCount="4">
    <brk id="17" max="16" man="1"/>
    <brk id="29" max="16" man="1"/>
    <brk id="41" max="16" man="1"/>
    <brk id="53" max="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view="pageBreakPreview" zoomScaleSheetLayoutView="100" workbookViewId="0">
      <selection activeCell="T39" sqref="T39"/>
    </sheetView>
  </sheetViews>
  <sheetFormatPr defaultRowHeight="12.75"/>
  <cols>
    <col min="1" max="1" width="10.7109375" style="60" customWidth="1"/>
    <col min="2" max="2" width="0.7109375" style="60" customWidth="1"/>
    <col min="3" max="3" width="9.42578125" style="60" customWidth="1"/>
    <col min="4" max="4" width="0.7109375" style="60" customWidth="1"/>
    <col min="5" max="5" width="8.5703125" style="60" customWidth="1"/>
    <col min="6" max="6" width="3.140625" style="60" customWidth="1"/>
    <col min="7" max="7" width="11" style="60" customWidth="1"/>
    <col min="8" max="8" width="0.7109375" style="60" customWidth="1"/>
    <col min="9" max="9" width="9.5703125" style="60" customWidth="1"/>
    <col min="10" max="10" width="0.7109375" style="60" customWidth="1"/>
    <col min="11" max="11" width="13.7109375" style="60" customWidth="1"/>
    <col min="12" max="12" width="1.5703125" style="60" customWidth="1"/>
    <col min="13" max="13" width="11.7109375" style="60" customWidth="1"/>
    <col min="14" max="14" width="0.7109375" style="60" customWidth="1"/>
    <col min="15" max="15" width="21.28515625" style="60" customWidth="1"/>
    <col min="16" max="16" width="0.7109375" style="60" customWidth="1"/>
    <col min="17" max="17" width="11.42578125" style="60" customWidth="1"/>
    <col min="18" max="16384" width="9.140625" style="60"/>
  </cols>
  <sheetData>
    <row r="1" spans="1:18" ht="20.100000000000001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20.100000000000001" customHeight="1" thickBot="1">
      <c r="A2" s="16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60"/>
    </row>
    <row r="3" spans="1:18" ht="20.100000000000001" customHeight="1" thickTop="1" thickBot="1">
      <c r="A3" s="160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60"/>
    </row>
    <row r="4" spans="1:18" ht="20.100000000000001" customHeight="1" thickTop="1">
      <c r="A4" s="160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60"/>
    </row>
    <row r="5" spans="1:18" ht="20.100000000000001" customHeight="1">
      <c r="A5" s="160"/>
      <c r="B5" s="16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60"/>
    </row>
    <row r="6" spans="1:18" ht="20.100000000000001" customHeight="1">
      <c r="A6" s="160"/>
      <c r="B6" s="16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60"/>
    </row>
    <row r="7" spans="1:18" ht="20.100000000000001" customHeight="1">
      <c r="A7" s="160"/>
      <c r="B7" s="16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60"/>
    </row>
    <row r="8" spans="1:18" ht="20.100000000000001" customHeight="1">
      <c r="A8" s="160"/>
      <c r="B8" s="16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60"/>
    </row>
    <row r="9" spans="1:18" ht="20.100000000000001" customHeight="1">
      <c r="A9" s="160"/>
      <c r="B9" s="16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60"/>
    </row>
    <row r="10" spans="1:18" ht="20.100000000000001" customHeight="1">
      <c r="A10" s="160"/>
      <c r="B10" s="16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60"/>
    </row>
    <row r="11" spans="1:18" ht="20.100000000000001" customHeight="1">
      <c r="A11" s="160"/>
      <c r="B11" s="16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60"/>
    </row>
    <row r="12" spans="1:18" ht="20.100000000000001" customHeight="1">
      <c r="A12" s="160"/>
      <c r="B12" s="16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60"/>
    </row>
    <row r="13" spans="1:18" ht="20.100000000000001" customHeight="1">
      <c r="A13" s="160"/>
      <c r="B13" s="16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60"/>
    </row>
    <row r="14" spans="1:18" ht="20.100000000000001" customHeight="1">
      <c r="A14" s="160"/>
      <c r="B14" s="160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60"/>
    </row>
    <row r="15" spans="1:18" ht="20.100000000000001" customHeight="1">
      <c r="A15" s="160"/>
      <c r="B15" s="16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60"/>
    </row>
    <row r="16" spans="1:18" ht="20.100000000000001" customHeigh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</row>
    <row r="17" spans="1:18" ht="15" customHeight="1">
      <c r="A17" s="160"/>
      <c r="B17" s="61"/>
      <c r="C17" s="156"/>
      <c r="D17" s="62"/>
      <c r="E17" s="197"/>
      <c r="F17" s="198"/>
      <c r="G17" s="198"/>
      <c r="H17" s="198"/>
      <c r="I17" s="198"/>
      <c r="J17" s="63"/>
      <c r="K17" s="64"/>
      <c r="L17" s="62"/>
      <c r="M17" s="156"/>
      <c r="N17" s="62"/>
      <c r="O17" s="156"/>
      <c r="P17" s="62"/>
      <c r="Q17" s="65"/>
      <c r="R17" s="160"/>
    </row>
    <row r="18" spans="1:18" ht="15" customHeight="1">
      <c r="A18" s="160"/>
      <c r="B18" s="61"/>
      <c r="C18" s="156"/>
      <c r="D18" s="62"/>
      <c r="E18" s="197"/>
      <c r="F18" s="198"/>
      <c r="G18" s="198"/>
      <c r="H18" s="198"/>
      <c r="I18" s="198"/>
      <c r="J18" s="63"/>
      <c r="K18" s="64"/>
      <c r="L18" s="62"/>
      <c r="M18" s="156"/>
      <c r="N18" s="62"/>
      <c r="O18" s="156"/>
      <c r="P18" s="62"/>
      <c r="Q18" s="65"/>
      <c r="R18" s="160"/>
    </row>
    <row r="19" spans="1:18" ht="15" customHeight="1">
      <c r="A19" s="160"/>
      <c r="B19" s="61"/>
      <c r="C19" s="156"/>
      <c r="D19" s="62"/>
      <c r="E19" s="197"/>
      <c r="F19" s="198"/>
      <c r="G19" s="198"/>
      <c r="H19" s="198"/>
      <c r="I19" s="198"/>
      <c r="J19" s="63"/>
      <c r="K19" s="66"/>
      <c r="L19" s="62"/>
      <c r="M19" s="156"/>
      <c r="N19" s="62"/>
      <c r="O19" s="156"/>
      <c r="P19" s="62"/>
      <c r="Q19" s="65"/>
      <c r="R19" s="160"/>
    </row>
    <row r="20" spans="1:18" s="67" customFormat="1" ht="15" customHeight="1">
      <c r="A20" s="52"/>
      <c r="B20" s="68"/>
      <c r="C20" s="188" t="s">
        <v>134</v>
      </c>
      <c r="D20" s="11"/>
      <c r="E20" s="194" t="s">
        <v>151</v>
      </c>
      <c r="F20" s="195"/>
      <c r="G20" s="195"/>
      <c r="H20" s="195"/>
      <c r="I20" s="195"/>
      <c r="J20" s="69"/>
      <c r="K20" s="10">
        <v>41036</v>
      </c>
      <c r="L20" s="11"/>
      <c r="M20" s="188" t="s">
        <v>75</v>
      </c>
      <c r="N20" s="11"/>
      <c r="O20" s="188" t="s">
        <v>76</v>
      </c>
      <c r="P20" s="11"/>
      <c r="Q20" s="97" t="s">
        <v>5</v>
      </c>
      <c r="R20" s="52"/>
    </row>
    <row r="21" spans="1:18" s="67" customFormat="1" ht="15" customHeight="1" thickBot="1">
      <c r="A21" s="52"/>
      <c r="B21" s="68"/>
      <c r="C21" s="155" t="s">
        <v>12</v>
      </c>
      <c r="D21" s="11"/>
      <c r="E21" s="194" t="s">
        <v>6</v>
      </c>
      <c r="F21" s="195"/>
      <c r="G21" s="195"/>
      <c r="H21" s="195"/>
      <c r="I21" s="195"/>
      <c r="J21" s="69"/>
      <c r="K21" s="10">
        <v>41003</v>
      </c>
      <c r="L21" s="11"/>
      <c r="M21" s="155" t="s">
        <v>75</v>
      </c>
      <c r="N21" s="11"/>
      <c r="O21" s="155" t="s">
        <v>76</v>
      </c>
      <c r="P21" s="11"/>
      <c r="Q21" s="97" t="s">
        <v>5</v>
      </c>
      <c r="R21" s="52"/>
    </row>
    <row r="22" spans="1:18" ht="15" customHeight="1" thickBot="1">
      <c r="A22" s="160"/>
      <c r="B22" s="70"/>
      <c r="C22" s="158" t="s">
        <v>13</v>
      </c>
      <c r="D22" s="71"/>
      <c r="E22" s="201" t="s">
        <v>7</v>
      </c>
      <c r="F22" s="201"/>
      <c r="G22" s="201"/>
      <c r="H22" s="201"/>
      <c r="I22" s="202"/>
      <c r="J22" s="71"/>
      <c r="K22" s="158" t="s">
        <v>8</v>
      </c>
      <c r="L22" s="71"/>
      <c r="M22" s="158" t="s">
        <v>9</v>
      </c>
      <c r="N22" s="72"/>
      <c r="O22" s="158" t="s">
        <v>10</v>
      </c>
      <c r="P22" s="71"/>
      <c r="Q22" s="157" t="s">
        <v>11</v>
      </c>
      <c r="R22" s="160"/>
    </row>
    <row r="23" spans="1:18" ht="18.75" customHeight="1">
      <c r="A23" s="160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160"/>
    </row>
    <row r="24" spans="1:18" ht="18.75" customHeight="1">
      <c r="A24" s="160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160"/>
    </row>
    <row r="25" spans="1:18" ht="18.75" customHeight="1">
      <c r="A25" s="160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160"/>
    </row>
    <row r="26" spans="1:18" ht="18.75" customHeight="1" thickBot="1">
      <c r="A26" s="160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160"/>
    </row>
    <row r="27" spans="1:18" ht="15" customHeight="1">
      <c r="A27" s="160"/>
      <c r="B27" s="159"/>
      <c r="C27" s="206" t="s">
        <v>14</v>
      </c>
      <c r="D27" s="206"/>
      <c r="E27" s="206"/>
      <c r="F27" s="126"/>
      <c r="G27" s="127" t="s">
        <v>15</v>
      </c>
      <c r="H27" s="126"/>
      <c r="I27" s="206" t="s">
        <v>16</v>
      </c>
      <c r="J27" s="206"/>
      <c r="K27" s="206"/>
      <c r="L27" s="126"/>
      <c r="M27" s="127" t="s">
        <v>15</v>
      </c>
      <c r="N27" s="126"/>
      <c r="O27" s="162" t="s">
        <v>17</v>
      </c>
      <c r="P27" s="159"/>
      <c r="Q27" s="12" t="s">
        <v>15</v>
      </c>
      <c r="R27" s="160"/>
    </row>
    <row r="28" spans="1:18" s="73" customFormat="1" ht="15" customHeight="1">
      <c r="A28" s="13"/>
      <c r="B28" s="13"/>
      <c r="C28" s="207" t="s">
        <v>77</v>
      </c>
      <c r="D28" s="207"/>
      <c r="E28" s="207"/>
      <c r="F28" s="129"/>
      <c r="G28" s="130" t="s">
        <v>18</v>
      </c>
      <c r="H28" s="129"/>
      <c r="I28" s="208" t="s">
        <v>139</v>
      </c>
      <c r="J28" s="208"/>
      <c r="K28" s="208"/>
      <c r="L28" s="187"/>
      <c r="M28" s="118" t="s">
        <v>140</v>
      </c>
      <c r="N28" s="129"/>
      <c r="O28" s="14"/>
      <c r="P28" s="14"/>
      <c r="Q28" s="15"/>
      <c r="R28" s="13"/>
    </row>
    <row r="29" spans="1:18" ht="15" customHeight="1">
      <c r="A29" s="160"/>
      <c r="B29" s="16"/>
      <c r="C29" s="115"/>
      <c r="D29" s="115"/>
      <c r="E29" s="115"/>
      <c r="F29" s="115"/>
      <c r="G29" s="132"/>
      <c r="H29" s="115"/>
      <c r="I29" s="119"/>
      <c r="J29" s="133"/>
      <c r="K29" s="133"/>
      <c r="L29" s="133"/>
      <c r="M29" s="134"/>
      <c r="N29" s="133"/>
      <c r="O29" s="119"/>
      <c r="P29" s="16"/>
      <c r="Q29" s="16"/>
      <c r="R29" s="160"/>
    </row>
    <row r="30" spans="1:18" ht="15" customHeight="1">
      <c r="A30" s="160"/>
      <c r="B30" s="18"/>
      <c r="C30" s="210" t="s">
        <v>19</v>
      </c>
      <c r="D30" s="210"/>
      <c r="E30" s="210"/>
      <c r="F30" s="111"/>
      <c r="G30" s="127" t="s">
        <v>15</v>
      </c>
      <c r="H30" s="120"/>
      <c r="I30" s="211" t="s">
        <v>20</v>
      </c>
      <c r="J30" s="211"/>
      <c r="K30" s="211"/>
      <c r="L30" s="111"/>
      <c r="M30" s="127" t="s">
        <v>15</v>
      </c>
      <c r="N30" s="111"/>
      <c r="O30" s="165" t="s">
        <v>21</v>
      </c>
      <c r="P30" s="18"/>
      <c r="Q30" s="18"/>
      <c r="R30" s="160"/>
    </row>
    <row r="31" spans="1:18" s="73" customFormat="1" ht="15" customHeight="1">
      <c r="A31" s="13"/>
      <c r="B31" s="13"/>
      <c r="C31" s="207" t="s">
        <v>77</v>
      </c>
      <c r="D31" s="207"/>
      <c r="E31" s="207"/>
      <c r="F31" s="129"/>
      <c r="G31" s="130" t="s">
        <v>18</v>
      </c>
      <c r="H31" s="129"/>
      <c r="I31" s="212" t="s">
        <v>78</v>
      </c>
      <c r="J31" s="212"/>
      <c r="K31" s="212"/>
      <c r="L31" s="131"/>
      <c r="M31" s="118" t="s">
        <v>79</v>
      </c>
      <c r="N31" s="129"/>
      <c r="O31" s="14"/>
      <c r="P31" s="14"/>
      <c r="Q31" s="20"/>
      <c r="R31" s="13"/>
    </row>
    <row r="32" spans="1:18" ht="15" customHeight="1">
      <c r="A32" s="160"/>
      <c r="B32" s="16"/>
      <c r="C32" s="115"/>
      <c r="D32" s="115"/>
      <c r="E32" s="115"/>
      <c r="F32" s="115"/>
      <c r="G32" s="132"/>
      <c r="H32" s="115"/>
      <c r="I32" s="115"/>
      <c r="J32" s="115"/>
      <c r="K32" s="115"/>
      <c r="L32" s="115"/>
      <c r="M32" s="132"/>
      <c r="N32" s="115"/>
      <c r="O32" s="119"/>
      <c r="P32" s="16"/>
      <c r="Q32" s="16"/>
      <c r="R32" s="160"/>
    </row>
    <row r="33" spans="1:19" ht="15" customHeight="1">
      <c r="A33" s="160"/>
      <c r="B33" s="18"/>
      <c r="C33" s="211" t="s">
        <v>22</v>
      </c>
      <c r="D33" s="211"/>
      <c r="E33" s="211"/>
      <c r="F33" s="111"/>
      <c r="G33" s="136"/>
      <c r="H33" s="137"/>
      <c r="I33" s="211" t="s">
        <v>23</v>
      </c>
      <c r="J33" s="211"/>
      <c r="K33" s="211"/>
      <c r="L33" s="111"/>
      <c r="M33" s="127" t="s">
        <v>15</v>
      </c>
      <c r="N33" s="111"/>
      <c r="O33" s="138" t="s">
        <v>24</v>
      </c>
      <c r="P33" s="19"/>
      <c r="Q33" s="97" t="s">
        <v>25</v>
      </c>
      <c r="R33" s="160"/>
    </row>
    <row r="34" spans="1:19" s="73" customFormat="1" ht="15" customHeight="1">
      <c r="A34" s="13"/>
      <c r="B34" s="13"/>
      <c r="C34" s="213" t="s">
        <v>126</v>
      </c>
      <c r="D34" s="213"/>
      <c r="E34" s="213"/>
      <c r="F34" s="207"/>
      <c r="G34" s="214"/>
      <c r="H34" s="139"/>
      <c r="I34" s="208" t="s">
        <v>139</v>
      </c>
      <c r="J34" s="208"/>
      <c r="K34" s="208"/>
      <c r="L34" s="187"/>
      <c r="M34" s="118" t="s">
        <v>140</v>
      </c>
      <c r="N34" s="129"/>
      <c r="O34" s="140" t="s">
        <v>26</v>
      </c>
      <c r="P34" s="13"/>
      <c r="Q34" s="168">
        <v>41003</v>
      </c>
      <c r="R34" s="27"/>
      <c r="S34" s="27"/>
    </row>
    <row r="35" spans="1:19" ht="15" customHeight="1" thickBot="1">
      <c r="A35" s="160"/>
      <c r="B35" s="24"/>
      <c r="C35" s="74"/>
      <c r="D35" s="74"/>
      <c r="E35" s="74"/>
      <c r="F35" s="74"/>
      <c r="G35" s="75"/>
      <c r="H35" s="26"/>
      <c r="I35" s="23"/>
      <c r="J35" s="24"/>
      <c r="K35" s="24"/>
      <c r="L35" s="24"/>
      <c r="M35" s="25"/>
      <c r="N35" s="24"/>
      <c r="O35" s="25"/>
      <c r="P35" s="24"/>
      <c r="Q35" s="23"/>
      <c r="R35" s="160"/>
    </row>
    <row r="36" spans="1:19" ht="14.1" customHeight="1" thickTop="1">
      <c r="A36" s="160"/>
      <c r="B36" s="76"/>
      <c r="C36" s="76"/>
      <c r="D36" s="76"/>
      <c r="E36" s="76"/>
      <c r="F36" s="76"/>
      <c r="G36" s="76"/>
      <c r="H36" s="76"/>
      <c r="I36" s="77"/>
      <c r="J36" s="78"/>
      <c r="K36" s="213" t="s">
        <v>27</v>
      </c>
      <c r="L36" s="213"/>
      <c r="M36" s="213"/>
      <c r="N36" s="213"/>
      <c r="O36" s="213"/>
      <c r="P36" s="27"/>
      <c r="Q36" s="160"/>
      <c r="R36" s="160"/>
    </row>
    <row r="37" spans="1:19" ht="14.1" customHeight="1">
      <c r="A37" s="160"/>
      <c r="B37" s="76"/>
      <c r="C37" s="76"/>
      <c r="D37" s="76"/>
      <c r="E37" s="76"/>
      <c r="F37" s="76"/>
      <c r="G37" s="76"/>
      <c r="H37" s="76"/>
      <c r="I37" s="77"/>
      <c r="J37" s="78"/>
      <c r="K37" s="215" t="s">
        <v>69</v>
      </c>
      <c r="L37" s="215"/>
      <c r="M37" s="215"/>
      <c r="N37" s="215"/>
      <c r="O37" s="215"/>
      <c r="P37" s="215"/>
      <c r="Q37" s="215"/>
      <c r="R37" s="160"/>
    </row>
    <row r="38" spans="1:19" ht="15.75" customHeight="1">
      <c r="A38" s="160"/>
      <c r="B38" s="76"/>
      <c r="C38" s="76"/>
      <c r="D38" s="76"/>
      <c r="E38" s="76"/>
      <c r="F38" s="76"/>
      <c r="G38" s="76"/>
      <c r="H38" s="76"/>
      <c r="I38" s="77"/>
      <c r="J38" s="79"/>
      <c r="K38" s="216"/>
      <c r="L38" s="216"/>
      <c r="M38" s="216"/>
      <c r="N38" s="216"/>
      <c r="O38" s="216"/>
      <c r="P38" s="216"/>
      <c r="Q38" s="216"/>
      <c r="R38" s="160"/>
    </row>
    <row r="39" spans="1:19" ht="13.5" customHeight="1">
      <c r="A39" s="160"/>
      <c r="B39" s="76"/>
      <c r="C39" s="76"/>
      <c r="D39" s="76"/>
      <c r="E39" s="76"/>
      <c r="F39" s="76"/>
      <c r="G39" s="76"/>
      <c r="H39" s="76"/>
      <c r="I39" s="77"/>
      <c r="J39" s="80"/>
      <c r="K39" s="209" t="s">
        <v>28</v>
      </c>
      <c r="L39" s="209"/>
      <c r="M39" s="209"/>
      <c r="N39" s="209"/>
      <c r="O39" s="209"/>
      <c r="P39" s="31"/>
      <c r="Q39" s="18"/>
      <c r="R39" s="160"/>
    </row>
    <row r="40" spans="1:19" ht="19.5" customHeight="1">
      <c r="A40" s="160"/>
      <c r="B40" s="76"/>
      <c r="C40" s="81"/>
      <c r="D40" s="76"/>
      <c r="E40" s="76"/>
      <c r="F40" s="76"/>
      <c r="G40" s="76"/>
      <c r="H40" s="76"/>
      <c r="I40" s="77"/>
      <c r="J40" s="78"/>
      <c r="K40" s="306" t="s">
        <v>129</v>
      </c>
      <c r="L40" s="306"/>
      <c r="M40" s="306"/>
      <c r="N40" s="306"/>
      <c r="O40" s="306"/>
      <c r="P40" s="306"/>
      <c r="Q40" s="306"/>
      <c r="R40" s="160"/>
    </row>
    <row r="41" spans="1:19" ht="19.5" customHeight="1" thickBot="1">
      <c r="A41" s="160"/>
      <c r="B41" s="82"/>
      <c r="C41" s="82"/>
      <c r="D41" s="82"/>
      <c r="E41" s="82"/>
      <c r="F41" s="82"/>
      <c r="G41" s="82"/>
      <c r="H41" s="82"/>
      <c r="I41" s="83"/>
      <c r="J41" s="79"/>
      <c r="K41" s="307"/>
      <c r="L41" s="307"/>
      <c r="M41" s="307"/>
      <c r="N41" s="307"/>
      <c r="O41" s="307"/>
      <c r="P41" s="307"/>
      <c r="Q41" s="307"/>
      <c r="R41" s="160"/>
    </row>
    <row r="42" spans="1:19" ht="14.1" customHeight="1">
      <c r="A42" s="160"/>
      <c r="B42" s="160"/>
      <c r="C42" s="167" t="s">
        <v>24</v>
      </c>
      <c r="D42" s="160"/>
      <c r="E42" s="219" t="s">
        <v>25</v>
      </c>
      <c r="F42" s="220"/>
      <c r="G42" s="84" t="s">
        <v>21</v>
      </c>
      <c r="H42" s="27"/>
      <c r="I42" s="27"/>
      <c r="J42" s="80"/>
      <c r="K42" s="209" t="s">
        <v>29</v>
      </c>
      <c r="L42" s="209"/>
      <c r="M42" s="209"/>
      <c r="N42" s="209"/>
      <c r="O42" s="209"/>
      <c r="P42" s="31"/>
      <c r="Q42" s="18"/>
      <c r="R42" s="160"/>
    </row>
    <row r="43" spans="1:19" ht="14.1" customHeight="1">
      <c r="A43" s="160"/>
      <c r="B43" s="160"/>
      <c r="C43" s="85" t="s">
        <v>26</v>
      </c>
      <c r="D43" s="160"/>
      <c r="E43" s="221">
        <v>40977</v>
      </c>
      <c r="F43" s="221"/>
      <c r="G43" s="86"/>
      <c r="H43" s="160"/>
      <c r="I43" s="160"/>
      <c r="J43" s="78"/>
      <c r="K43" s="217" t="s">
        <v>128</v>
      </c>
      <c r="L43" s="217"/>
      <c r="M43" s="217"/>
      <c r="N43" s="217"/>
      <c r="O43" s="217"/>
      <c r="P43" s="217"/>
      <c r="Q43" s="217"/>
      <c r="R43" s="160"/>
    </row>
    <row r="44" spans="1:19" ht="16.5" customHeight="1">
      <c r="A44" s="160"/>
      <c r="B44" s="16"/>
      <c r="C44" s="17"/>
      <c r="D44" s="222"/>
      <c r="E44" s="223"/>
      <c r="F44" s="224"/>
      <c r="G44" s="169"/>
      <c r="H44" s="16"/>
      <c r="I44" s="16"/>
      <c r="J44" s="79"/>
      <c r="K44" s="218"/>
      <c r="L44" s="218"/>
      <c r="M44" s="218"/>
      <c r="N44" s="218"/>
      <c r="O44" s="218"/>
      <c r="P44" s="218"/>
      <c r="Q44" s="218"/>
      <c r="R44" s="160"/>
    </row>
    <row r="45" spans="1:19" ht="14.1" customHeight="1">
      <c r="A45" s="160"/>
      <c r="B45" s="160"/>
      <c r="C45" s="229" t="s">
        <v>30</v>
      </c>
      <c r="D45" s="229"/>
      <c r="E45" s="229"/>
      <c r="F45" s="110"/>
      <c r="G45" s="110"/>
      <c r="H45" s="111"/>
      <c r="I45" s="112" t="s">
        <v>31</v>
      </c>
      <c r="J45" s="80"/>
      <c r="K45" s="209" t="s">
        <v>32</v>
      </c>
      <c r="L45" s="209"/>
      <c r="M45" s="209"/>
      <c r="N45" s="209"/>
      <c r="O45" s="209"/>
      <c r="P45" s="31"/>
      <c r="Q45" s="18"/>
      <c r="R45" s="160"/>
    </row>
    <row r="46" spans="1:19" ht="15" customHeight="1">
      <c r="A46" s="160"/>
      <c r="B46" s="160"/>
      <c r="C46" s="163" t="s">
        <v>70</v>
      </c>
      <c r="D46" s="110"/>
      <c r="E46" s="110"/>
      <c r="F46" s="110"/>
      <c r="G46" s="110"/>
      <c r="H46" s="110"/>
      <c r="I46" s="110"/>
      <c r="J46" s="78"/>
      <c r="K46" s="217" t="s">
        <v>152</v>
      </c>
      <c r="L46" s="217"/>
      <c r="M46" s="217"/>
      <c r="N46" s="217"/>
      <c r="O46" s="217"/>
      <c r="P46" s="217"/>
      <c r="Q46" s="217"/>
      <c r="R46" s="160"/>
    </row>
    <row r="47" spans="1:19" ht="15" customHeight="1">
      <c r="A47" s="160"/>
      <c r="B47" s="16"/>
      <c r="C47" s="114" t="s">
        <v>71</v>
      </c>
      <c r="D47" s="115"/>
      <c r="E47" s="115"/>
      <c r="F47" s="115"/>
      <c r="G47" s="115"/>
      <c r="H47" s="115"/>
      <c r="I47" s="115"/>
      <c r="J47" s="79"/>
      <c r="K47" s="218"/>
      <c r="L47" s="218"/>
      <c r="M47" s="218"/>
      <c r="N47" s="218"/>
      <c r="O47" s="218"/>
      <c r="P47" s="218"/>
      <c r="Q47" s="218"/>
      <c r="R47" s="160"/>
    </row>
    <row r="48" spans="1:19" ht="14.1" customHeight="1">
      <c r="A48" s="160"/>
      <c r="B48" s="160"/>
      <c r="C48" s="211" t="s">
        <v>33</v>
      </c>
      <c r="D48" s="211"/>
      <c r="E48" s="211"/>
      <c r="F48" s="111"/>
      <c r="G48" s="116"/>
      <c r="H48" s="116"/>
      <c r="I48" s="112" t="s">
        <v>15</v>
      </c>
      <c r="J48" s="78"/>
      <c r="K48" s="166" t="s">
        <v>34</v>
      </c>
      <c r="L48" s="27"/>
      <c r="M48" s="21"/>
      <c r="N48" s="22"/>
      <c r="O48" s="209" t="s">
        <v>35</v>
      </c>
      <c r="P48" s="209"/>
      <c r="Q48" s="209"/>
      <c r="R48" s="160"/>
    </row>
    <row r="49" spans="1:18" ht="15" customHeight="1">
      <c r="A49" s="160"/>
      <c r="B49" s="160"/>
      <c r="C49" s="117" t="s">
        <v>133</v>
      </c>
      <c r="D49" s="117"/>
      <c r="E49" s="117"/>
      <c r="F49" s="117"/>
      <c r="G49" s="117"/>
      <c r="H49" s="117"/>
      <c r="I49" s="118" t="s">
        <v>137</v>
      </c>
      <c r="J49" s="78"/>
      <c r="K49" s="302" t="s">
        <v>88</v>
      </c>
      <c r="L49" s="302"/>
      <c r="M49" s="303"/>
      <c r="N49" s="87"/>
      <c r="O49" s="143" t="s">
        <v>89</v>
      </c>
      <c r="P49" s="28"/>
      <c r="Q49" s="160"/>
      <c r="R49" s="160"/>
    </row>
    <row r="50" spans="1:18" ht="15" customHeight="1" thickBot="1">
      <c r="A50" s="160"/>
      <c r="B50" s="16"/>
      <c r="C50" s="119"/>
      <c r="D50" s="115"/>
      <c r="E50" s="115"/>
      <c r="F50" s="115"/>
      <c r="G50" s="110"/>
      <c r="H50" s="110"/>
      <c r="I50" s="110"/>
      <c r="J50" s="88"/>
      <c r="K50" s="304"/>
      <c r="L50" s="304"/>
      <c r="M50" s="305"/>
      <c r="N50" s="90"/>
      <c r="O50" s="89"/>
      <c r="P50" s="161"/>
      <c r="Q50" s="161"/>
      <c r="R50" s="160"/>
    </row>
    <row r="51" spans="1:18" ht="14.1" customHeight="1">
      <c r="A51" s="160"/>
      <c r="B51" s="160"/>
      <c r="C51" s="211" t="s">
        <v>36</v>
      </c>
      <c r="D51" s="211"/>
      <c r="E51" s="211"/>
      <c r="F51" s="120"/>
      <c r="G51" s="121"/>
      <c r="H51" s="121"/>
      <c r="I51" s="112" t="s">
        <v>31</v>
      </c>
      <c r="J51" s="30"/>
      <c r="K51" s="166" t="s">
        <v>37</v>
      </c>
      <c r="L51" s="27"/>
      <c r="M51" s="29"/>
      <c r="N51" s="91"/>
      <c r="O51" s="166" t="s">
        <v>38</v>
      </c>
      <c r="P51" s="27"/>
      <c r="Q51" s="160"/>
      <c r="R51" s="160"/>
    </row>
    <row r="52" spans="1:18" ht="14.1" customHeight="1">
      <c r="A52" s="160"/>
      <c r="B52" s="160"/>
      <c r="C52" s="163" t="s">
        <v>72</v>
      </c>
      <c r="D52" s="122"/>
      <c r="E52" s="110"/>
      <c r="F52" s="110"/>
      <c r="G52" s="110"/>
      <c r="H52" s="110"/>
      <c r="I52" s="110"/>
      <c r="J52" s="30"/>
      <c r="K52" s="92"/>
      <c r="L52" s="160"/>
      <c r="M52" s="29"/>
      <c r="N52" s="30"/>
      <c r="O52" s="92"/>
      <c r="P52" s="160"/>
      <c r="Q52" s="160"/>
      <c r="R52" s="160"/>
    </row>
    <row r="53" spans="1:18" ht="14.1" customHeight="1">
      <c r="A53" s="160"/>
      <c r="B53" s="16"/>
      <c r="C53" s="114" t="s">
        <v>73</v>
      </c>
      <c r="D53" s="115"/>
      <c r="E53" s="115"/>
      <c r="F53" s="115"/>
      <c r="G53" s="115"/>
      <c r="H53" s="115"/>
      <c r="I53" s="123"/>
      <c r="J53" s="93"/>
      <c r="K53" s="16"/>
      <c r="L53" s="16"/>
      <c r="M53" s="17"/>
      <c r="N53" s="93"/>
      <c r="O53" s="16"/>
      <c r="P53" s="16"/>
      <c r="Q53" s="16"/>
      <c r="R53" s="160"/>
    </row>
    <row r="54" spans="1:18" ht="14.1" customHeight="1">
      <c r="A54" s="160"/>
      <c r="B54" s="160"/>
      <c r="C54" s="211" t="s">
        <v>39</v>
      </c>
      <c r="D54" s="211"/>
      <c r="E54" s="211"/>
      <c r="F54" s="120"/>
      <c r="G54" s="111"/>
      <c r="H54" s="111"/>
      <c r="I54" s="124"/>
      <c r="J54" s="22"/>
      <c r="K54" s="164" t="s">
        <v>40</v>
      </c>
      <c r="L54" s="31"/>
      <c r="M54" s="18"/>
      <c r="N54" s="18"/>
      <c r="O54" s="18"/>
      <c r="P54" s="18"/>
      <c r="Q54" s="97"/>
      <c r="R54" s="160"/>
    </row>
    <row r="55" spans="1:18" ht="14.1" customHeight="1" thickBot="1">
      <c r="A55" s="160"/>
      <c r="B55" s="160"/>
      <c r="C55" s="125" t="s">
        <v>74</v>
      </c>
      <c r="D55" s="122"/>
      <c r="E55" s="110"/>
      <c r="F55" s="110"/>
      <c r="G55" s="110"/>
      <c r="H55" s="110"/>
      <c r="I55" s="110"/>
      <c r="J55" s="225" t="s">
        <v>153</v>
      </c>
      <c r="K55" s="226"/>
      <c r="L55" s="226"/>
      <c r="M55" s="226"/>
      <c r="N55" s="226"/>
      <c r="O55" s="226"/>
      <c r="P55" s="226"/>
      <c r="Q55" s="226"/>
      <c r="R55" s="160"/>
    </row>
    <row r="56" spans="1:18" ht="14.1" customHeight="1" thickTop="1" thickBot="1">
      <c r="A56" s="160"/>
      <c r="B56" s="24"/>
      <c r="C56" s="24"/>
      <c r="D56" s="24"/>
      <c r="E56" s="24"/>
      <c r="F56" s="24"/>
      <c r="G56" s="24"/>
      <c r="H56" s="24"/>
      <c r="I56" s="24"/>
      <c r="J56" s="227"/>
      <c r="K56" s="228"/>
      <c r="L56" s="228"/>
      <c r="M56" s="228"/>
      <c r="N56" s="228"/>
      <c r="O56" s="228"/>
      <c r="P56" s="228"/>
      <c r="Q56" s="228"/>
      <c r="R56" s="160"/>
    </row>
    <row r="57" spans="1:18" ht="21" customHeight="1" thickTop="1">
      <c r="A57" s="160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160"/>
    </row>
    <row r="64" spans="1:18">
      <c r="K64" s="95"/>
    </row>
    <row r="65" spans="11:11">
      <c r="K65" s="96"/>
    </row>
    <row r="66" spans="11:11">
      <c r="K66" s="96"/>
    </row>
  </sheetData>
  <mergeCells count="51">
    <mergeCell ref="C8:Q8"/>
    <mergeCell ref="B2:Q2"/>
    <mergeCell ref="B3:Q4"/>
    <mergeCell ref="C5:Q5"/>
    <mergeCell ref="C6:Q6"/>
    <mergeCell ref="C7:Q7"/>
    <mergeCell ref="E21:I21"/>
    <mergeCell ref="C9:Q9"/>
    <mergeCell ref="C10:Q10"/>
    <mergeCell ref="C11:Q11"/>
    <mergeCell ref="C12:Q12"/>
    <mergeCell ref="C13:Q13"/>
    <mergeCell ref="C14:Q14"/>
    <mergeCell ref="C15:Q15"/>
    <mergeCell ref="E17:I17"/>
    <mergeCell ref="E18:I18"/>
    <mergeCell ref="E19:I19"/>
    <mergeCell ref="E20:I20"/>
    <mergeCell ref="E22:I22"/>
    <mergeCell ref="B23:Q26"/>
    <mergeCell ref="C27:E27"/>
    <mergeCell ref="I27:K27"/>
    <mergeCell ref="C28:E28"/>
    <mergeCell ref="I28:K28"/>
    <mergeCell ref="K39:O39"/>
    <mergeCell ref="C30:E30"/>
    <mergeCell ref="I30:K30"/>
    <mergeCell ref="C31:E31"/>
    <mergeCell ref="I31:K31"/>
    <mergeCell ref="C33:E33"/>
    <mergeCell ref="I33:K33"/>
    <mergeCell ref="C34:E34"/>
    <mergeCell ref="F34:G34"/>
    <mergeCell ref="I34:K34"/>
    <mergeCell ref="K36:O36"/>
    <mergeCell ref="K37:Q38"/>
    <mergeCell ref="K40:Q41"/>
    <mergeCell ref="E42:F42"/>
    <mergeCell ref="K42:O42"/>
    <mergeCell ref="E43:F43"/>
    <mergeCell ref="K43:Q44"/>
    <mergeCell ref="D44:F44"/>
    <mergeCell ref="C51:E51"/>
    <mergeCell ref="C54:E54"/>
    <mergeCell ref="J55:Q56"/>
    <mergeCell ref="C45:E45"/>
    <mergeCell ref="K45:O45"/>
    <mergeCell ref="K46:Q47"/>
    <mergeCell ref="C48:E48"/>
    <mergeCell ref="O48:Q48"/>
    <mergeCell ref="K49:M50"/>
  </mergeCells>
  <pageMargins left="0.78740157480314965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oleObject progId="Word.Picture.8" shapeId="7169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N32"/>
  <sheetViews>
    <sheetView showGridLines="0" showZeros="0" tabSelected="1" view="pageBreakPreview" zoomScale="55" zoomScaleNormal="85" zoomScaleSheetLayoutView="55" workbookViewId="0">
      <pane xSplit="5" ySplit="9" topLeftCell="F10" activePane="bottomRight" state="frozen"/>
      <selection activeCell="A39" sqref="A39"/>
      <selection pane="topRight" activeCell="A39" sqref="A39"/>
      <selection pane="bottomLeft" activeCell="A39" sqref="A39"/>
      <selection pane="bottomRight" activeCell="BP20" sqref="BP20"/>
    </sheetView>
  </sheetViews>
  <sheetFormatPr defaultRowHeight="14.25"/>
  <cols>
    <col min="1" max="1" width="5.42578125" style="2" customWidth="1"/>
    <col min="2" max="2" width="18.42578125" style="2" customWidth="1"/>
    <col min="3" max="3" width="13.7109375" style="2" customWidth="1"/>
    <col min="4" max="4" width="56.7109375" style="2" customWidth="1"/>
    <col min="5" max="5" width="20.7109375" style="3" customWidth="1"/>
    <col min="6" max="62" width="19" style="2" customWidth="1"/>
    <col min="63" max="63" width="6.85546875" style="2" customWidth="1"/>
    <col min="64" max="64" width="19.42578125" style="2" bestFit="1" customWidth="1"/>
    <col min="65" max="65" width="9.140625" style="2"/>
    <col min="66" max="66" width="19.140625" style="2" customWidth="1"/>
    <col min="67" max="16384" width="9.140625" style="2"/>
  </cols>
  <sheetData>
    <row r="1" spans="1:66" s="1" customFormat="1" ht="43.5" customHeight="1" thickBot="1">
      <c r="A1" s="1" t="s">
        <v>68</v>
      </c>
      <c r="C1" s="269"/>
      <c r="D1" s="243"/>
      <c r="E1" s="243"/>
      <c r="F1" s="240" t="s">
        <v>4</v>
      </c>
      <c r="G1" s="240"/>
      <c r="H1" s="240"/>
      <c r="I1" s="240"/>
      <c r="J1" s="240"/>
      <c r="K1" s="240"/>
      <c r="L1" s="240"/>
      <c r="M1" s="241"/>
      <c r="N1" s="242"/>
      <c r="O1" s="243"/>
      <c r="P1" s="243"/>
      <c r="Q1" s="270"/>
      <c r="R1" s="240" t="s">
        <v>4</v>
      </c>
      <c r="S1" s="240"/>
      <c r="T1" s="240"/>
      <c r="U1" s="240"/>
      <c r="V1" s="240"/>
      <c r="W1" s="240"/>
      <c r="X1" s="240"/>
      <c r="Y1" s="241"/>
      <c r="Z1" s="242"/>
      <c r="AA1" s="243"/>
      <c r="AB1" s="243"/>
      <c r="AC1" s="244"/>
      <c r="AD1" s="240" t="s">
        <v>4</v>
      </c>
      <c r="AE1" s="240"/>
      <c r="AF1" s="240"/>
      <c r="AG1" s="240"/>
      <c r="AH1" s="240"/>
      <c r="AI1" s="240"/>
      <c r="AJ1" s="240"/>
      <c r="AK1" s="241"/>
      <c r="AL1" s="242"/>
      <c r="AM1" s="243"/>
      <c r="AN1" s="243"/>
      <c r="AO1" s="244"/>
      <c r="AP1" s="240" t="s">
        <v>4</v>
      </c>
      <c r="AQ1" s="240"/>
      <c r="AR1" s="240"/>
      <c r="AS1" s="240"/>
      <c r="AT1" s="240"/>
      <c r="AU1" s="240"/>
      <c r="AV1" s="240"/>
      <c r="AW1" s="241"/>
      <c r="AX1" s="242"/>
      <c r="AY1" s="243"/>
      <c r="AZ1" s="243"/>
      <c r="BA1" s="244"/>
      <c r="BB1" s="240" t="s">
        <v>4</v>
      </c>
      <c r="BC1" s="240"/>
      <c r="BD1" s="240"/>
      <c r="BE1" s="240"/>
      <c r="BF1" s="241"/>
      <c r="BG1" s="242"/>
      <c r="BH1" s="243"/>
      <c r="BI1" s="243"/>
      <c r="BJ1" s="244"/>
    </row>
    <row r="2" spans="1:66" s="1" customFormat="1" ht="30" customHeight="1" thickTop="1">
      <c r="C2" s="260" t="s">
        <v>81</v>
      </c>
      <c r="D2" s="261"/>
      <c r="E2" s="262"/>
      <c r="F2" s="245" t="s">
        <v>130</v>
      </c>
      <c r="G2" s="245"/>
      <c r="H2" s="245"/>
      <c r="I2" s="245"/>
      <c r="J2" s="245"/>
      <c r="K2" s="245"/>
      <c r="L2" s="245"/>
      <c r="M2" s="246"/>
      <c r="N2" s="251" t="s">
        <v>127</v>
      </c>
      <c r="O2" s="252"/>
      <c r="P2" s="252"/>
      <c r="Q2" s="253"/>
      <c r="R2" s="245" t="s">
        <v>130</v>
      </c>
      <c r="S2" s="245"/>
      <c r="T2" s="245"/>
      <c r="U2" s="245"/>
      <c r="V2" s="245"/>
      <c r="W2" s="245"/>
      <c r="X2" s="245"/>
      <c r="Y2" s="246"/>
      <c r="Z2" s="251" t="s">
        <v>127</v>
      </c>
      <c r="AA2" s="252"/>
      <c r="AB2" s="252"/>
      <c r="AC2" s="253"/>
      <c r="AD2" s="245" t="s">
        <v>130</v>
      </c>
      <c r="AE2" s="245"/>
      <c r="AF2" s="245"/>
      <c r="AG2" s="245"/>
      <c r="AH2" s="245"/>
      <c r="AI2" s="245"/>
      <c r="AJ2" s="245"/>
      <c r="AK2" s="246"/>
      <c r="AL2" s="251" t="s">
        <v>127</v>
      </c>
      <c r="AM2" s="252"/>
      <c r="AN2" s="252"/>
      <c r="AO2" s="253"/>
      <c r="AP2" s="245" t="s">
        <v>130</v>
      </c>
      <c r="AQ2" s="245"/>
      <c r="AR2" s="245"/>
      <c r="AS2" s="245"/>
      <c r="AT2" s="245"/>
      <c r="AU2" s="245"/>
      <c r="AV2" s="245"/>
      <c r="AW2" s="246"/>
      <c r="AX2" s="251" t="s">
        <v>127</v>
      </c>
      <c r="AY2" s="252"/>
      <c r="AZ2" s="252"/>
      <c r="BA2" s="253"/>
      <c r="BB2" s="245" t="s">
        <v>130</v>
      </c>
      <c r="BC2" s="245"/>
      <c r="BD2" s="245"/>
      <c r="BE2" s="245"/>
      <c r="BF2" s="246"/>
      <c r="BG2" s="251" t="s">
        <v>127</v>
      </c>
      <c r="BH2" s="252"/>
      <c r="BI2" s="252"/>
      <c r="BJ2" s="253"/>
    </row>
    <row r="3" spans="1:66" s="1" customFormat="1" ht="30" customHeight="1">
      <c r="C3" s="263"/>
      <c r="D3" s="264"/>
      <c r="E3" s="265"/>
      <c r="F3" s="247"/>
      <c r="G3" s="247"/>
      <c r="H3" s="247"/>
      <c r="I3" s="247"/>
      <c r="J3" s="247"/>
      <c r="K3" s="247"/>
      <c r="L3" s="247"/>
      <c r="M3" s="248"/>
      <c r="N3" s="254" t="s">
        <v>154</v>
      </c>
      <c r="O3" s="255"/>
      <c r="P3" s="255"/>
      <c r="Q3" s="271"/>
      <c r="R3" s="247"/>
      <c r="S3" s="247"/>
      <c r="T3" s="247"/>
      <c r="U3" s="247"/>
      <c r="V3" s="247"/>
      <c r="W3" s="247"/>
      <c r="X3" s="247"/>
      <c r="Y3" s="248"/>
      <c r="Z3" s="254" t="s">
        <v>154</v>
      </c>
      <c r="AA3" s="255"/>
      <c r="AB3" s="255"/>
      <c r="AC3" s="271"/>
      <c r="AD3" s="247"/>
      <c r="AE3" s="247"/>
      <c r="AF3" s="247"/>
      <c r="AG3" s="247"/>
      <c r="AH3" s="247"/>
      <c r="AI3" s="247"/>
      <c r="AJ3" s="247"/>
      <c r="AK3" s="248"/>
      <c r="AL3" s="254" t="s">
        <v>154</v>
      </c>
      <c r="AM3" s="255"/>
      <c r="AN3" s="255"/>
      <c r="AO3" s="271"/>
      <c r="AP3" s="247"/>
      <c r="AQ3" s="247"/>
      <c r="AR3" s="247"/>
      <c r="AS3" s="247"/>
      <c r="AT3" s="247"/>
      <c r="AU3" s="247"/>
      <c r="AV3" s="247"/>
      <c r="AW3" s="248"/>
      <c r="AX3" s="254" t="s">
        <v>154</v>
      </c>
      <c r="AY3" s="255"/>
      <c r="AZ3" s="255"/>
      <c r="BA3" s="271"/>
      <c r="BB3" s="247"/>
      <c r="BC3" s="247"/>
      <c r="BD3" s="247"/>
      <c r="BE3" s="247"/>
      <c r="BF3" s="248"/>
      <c r="BG3" s="254" t="s">
        <v>154</v>
      </c>
      <c r="BH3" s="255"/>
      <c r="BI3" s="255"/>
      <c r="BJ3" s="271"/>
    </row>
    <row r="4" spans="1:66" s="1" customFormat="1" ht="30" customHeight="1" thickBot="1">
      <c r="C4" s="263"/>
      <c r="D4" s="264"/>
      <c r="E4" s="265"/>
      <c r="F4" s="249"/>
      <c r="G4" s="249"/>
      <c r="H4" s="249"/>
      <c r="I4" s="249"/>
      <c r="J4" s="249"/>
      <c r="K4" s="249"/>
      <c r="L4" s="249"/>
      <c r="M4" s="250"/>
      <c r="N4" s="257" t="s">
        <v>80</v>
      </c>
      <c r="O4" s="258"/>
      <c r="P4" s="258"/>
      <c r="Q4" s="272"/>
      <c r="R4" s="249"/>
      <c r="S4" s="249"/>
      <c r="T4" s="249"/>
      <c r="U4" s="249"/>
      <c r="V4" s="249"/>
      <c r="W4" s="249"/>
      <c r="X4" s="249"/>
      <c r="Y4" s="250"/>
      <c r="Z4" s="257" t="s">
        <v>80</v>
      </c>
      <c r="AA4" s="258"/>
      <c r="AB4" s="258"/>
      <c r="AC4" s="259"/>
      <c r="AD4" s="249"/>
      <c r="AE4" s="249"/>
      <c r="AF4" s="249"/>
      <c r="AG4" s="249"/>
      <c r="AH4" s="249"/>
      <c r="AI4" s="249"/>
      <c r="AJ4" s="249"/>
      <c r="AK4" s="250"/>
      <c r="AL4" s="257" t="s">
        <v>80</v>
      </c>
      <c r="AM4" s="258"/>
      <c r="AN4" s="258"/>
      <c r="AO4" s="259"/>
      <c r="AP4" s="249"/>
      <c r="AQ4" s="249"/>
      <c r="AR4" s="249"/>
      <c r="AS4" s="249"/>
      <c r="AT4" s="249"/>
      <c r="AU4" s="249"/>
      <c r="AV4" s="249"/>
      <c r="AW4" s="250"/>
      <c r="AX4" s="257" t="s">
        <v>80</v>
      </c>
      <c r="AY4" s="258"/>
      <c r="AZ4" s="258"/>
      <c r="BA4" s="259"/>
      <c r="BB4" s="249"/>
      <c r="BC4" s="249"/>
      <c r="BD4" s="249"/>
      <c r="BE4" s="249"/>
      <c r="BF4" s="250"/>
      <c r="BG4" s="257" t="s">
        <v>80</v>
      </c>
      <c r="BH4" s="258"/>
      <c r="BI4" s="258"/>
      <c r="BJ4" s="259"/>
    </row>
    <row r="5" spans="1:66" s="1" customFormat="1" ht="45" customHeight="1" thickTop="1" thickBot="1">
      <c r="C5" s="266"/>
      <c r="D5" s="267"/>
      <c r="E5" s="268"/>
      <c r="F5" s="234" t="s">
        <v>145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74"/>
      <c r="R5" s="234" t="s">
        <v>146</v>
      </c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6"/>
      <c r="AD5" s="234" t="s">
        <v>147</v>
      </c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6"/>
      <c r="AP5" s="234" t="s">
        <v>148</v>
      </c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6"/>
      <c r="BB5" s="273" t="s">
        <v>149</v>
      </c>
      <c r="BC5" s="235"/>
      <c r="BD5" s="235"/>
      <c r="BE5" s="235"/>
      <c r="BF5" s="235"/>
      <c r="BG5" s="235"/>
      <c r="BH5" s="235"/>
      <c r="BI5" s="235"/>
      <c r="BJ5" s="236"/>
    </row>
    <row r="6" spans="1:66" ht="16.5" thickTop="1" thickBot="1">
      <c r="C6" s="275"/>
      <c r="D6" s="276"/>
      <c r="E6" s="277"/>
      <c r="F6" s="49"/>
      <c r="G6" s="32"/>
      <c r="H6" s="32"/>
      <c r="I6" s="32"/>
      <c r="J6" s="32"/>
      <c r="K6" s="32"/>
      <c r="L6" s="32"/>
      <c r="M6" s="32"/>
      <c r="N6" s="32"/>
      <c r="O6" s="32"/>
      <c r="P6" s="32"/>
      <c r="Q6" s="50"/>
      <c r="R6" s="5"/>
      <c r="S6" s="5"/>
      <c r="T6" s="5"/>
      <c r="U6" s="5"/>
      <c r="V6" s="5"/>
      <c r="W6" s="5"/>
      <c r="X6" s="5"/>
      <c r="Y6" s="5"/>
      <c r="Z6" s="5"/>
      <c r="AA6" s="35"/>
      <c r="AB6" s="35"/>
      <c r="AC6" s="58"/>
      <c r="AD6" s="5"/>
      <c r="AE6" s="5"/>
      <c r="AF6" s="5"/>
      <c r="AG6" s="5"/>
      <c r="AH6" s="5"/>
      <c r="AI6" s="5"/>
      <c r="AJ6" s="5"/>
      <c r="AK6" s="5"/>
      <c r="AL6" s="5"/>
      <c r="AM6" s="35"/>
      <c r="AN6" s="35"/>
      <c r="AO6" s="58"/>
      <c r="AP6" s="5"/>
      <c r="AQ6" s="5"/>
      <c r="AR6" s="5"/>
      <c r="AS6" s="5"/>
      <c r="AT6" s="5"/>
      <c r="AU6" s="5"/>
      <c r="AV6" s="5"/>
      <c r="AW6" s="5"/>
      <c r="AX6" s="5"/>
      <c r="AY6" s="35"/>
      <c r="AZ6" s="35"/>
      <c r="BA6" s="58"/>
      <c r="BB6" s="5"/>
      <c r="BC6" s="5"/>
      <c r="BD6" s="5"/>
      <c r="BE6" s="5"/>
      <c r="BF6" s="5"/>
      <c r="BG6" s="5"/>
      <c r="BH6" s="35"/>
      <c r="BI6" s="35"/>
      <c r="BJ6" s="58"/>
    </row>
    <row r="7" spans="1:66" ht="18" customHeight="1" thickBot="1">
      <c r="C7" s="278" t="s">
        <v>42</v>
      </c>
      <c r="D7" s="278" t="s">
        <v>0</v>
      </c>
      <c r="E7" s="281" t="s">
        <v>67</v>
      </c>
      <c r="F7" s="284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237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9"/>
      <c r="AD7" s="237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9"/>
      <c r="AP7" s="237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9"/>
      <c r="BB7" s="237"/>
      <c r="BC7" s="238"/>
      <c r="BD7" s="238"/>
      <c r="BE7" s="238"/>
      <c r="BF7" s="238"/>
      <c r="BG7" s="238"/>
      <c r="BH7" s="238"/>
      <c r="BI7" s="238"/>
      <c r="BJ7" s="239"/>
    </row>
    <row r="8" spans="1:66" ht="18" customHeight="1" thickBot="1">
      <c r="C8" s="279"/>
      <c r="D8" s="279"/>
      <c r="E8" s="282"/>
      <c r="F8" s="177" t="s">
        <v>43</v>
      </c>
      <c r="G8" s="48" t="s">
        <v>44</v>
      </c>
      <c r="H8" s="48" t="s">
        <v>45</v>
      </c>
      <c r="I8" s="48" t="s">
        <v>46</v>
      </c>
      <c r="J8" s="48" t="s">
        <v>47</v>
      </c>
      <c r="K8" s="48" t="s">
        <v>48</v>
      </c>
      <c r="L8" s="48" t="s">
        <v>49</v>
      </c>
      <c r="M8" s="48" t="s">
        <v>50</v>
      </c>
      <c r="N8" s="48" t="s">
        <v>51</v>
      </c>
      <c r="O8" s="48" t="s">
        <v>52</v>
      </c>
      <c r="P8" s="48" t="s">
        <v>53</v>
      </c>
      <c r="Q8" s="51" t="s">
        <v>54</v>
      </c>
      <c r="R8" s="177" t="s">
        <v>55</v>
      </c>
      <c r="S8" s="48" t="s">
        <v>56</v>
      </c>
      <c r="T8" s="48" t="s">
        <v>57</v>
      </c>
      <c r="U8" s="48" t="s">
        <v>58</v>
      </c>
      <c r="V8" s="48" t="s">
        <v>59</v>
      </c>
      <c r="W8" s="48" t="s">
        <v>60</v>
      </c>
      <c r="X8" s="48" t="s">
        <v>61</v>
      </c>
      <c r="Y8" s="48" t="s">
        <v>62</v>
      </c>
      <c r="Z8" s="48" t="s">
        <v>63</v>
      </c>
      <c r="AA8" s="48" t="s">
        <v>64</v>
      </c>
      <c r="AB8" s="48" t="s">
        <v>65</v>
      </c>
      <c r="AC8" s="51" t="s">
        <v>66</v>
      </c>
      <c r="AD8" s="177" t="s">
        <v>91</v>
      </c>
      <c r="AE8" s="48" t="s">
        <v>92</v>
      </c>
      <c r="AF8" s="48" t="s">
        <v>93</v>
      </c>
      <c r="AG8" s="48" t="s">
        <v>94</v>
      </c>
      <c r="AH8" s="48" t="s">
        <v>95</v>
      </c>
      <c r="AI8" s="48" t="s">
        <v>96</v>
      </c>
      <c r="AJ8" s="48" t="s">
        <v>97</v>
      </c>
      <c r="AK8" s="48" t="s">
        <v>98</v>
      </c>
      <c r="AL8" s="48" t="s">
        <v>99</v>
      </c>
      <c r="AM8" s="48" t="s">
        <v>100</v>
      </c>
      <c r="AN8" s="48" t="s">
        <v>101</v>
      </c>
      <c r="AO8" s="51" t="s">
        <v>102</v>
      </c>
      <c r="AP8" s="177" t="s">
        <v>103</v>
      </c>
      <c r="AQ8" s="48" t="s">
        <v>104</v>
      </c>
      <c r="AR8" s="48" t="s">
        <v>105</v>
      </c>
      <c r="AS8" s="48" t="s">
        <v>106</v>
      </c>
      <c r="AT8" s="48" t="s">
        <v>107</v>
      </c>
      <c r="AU8" s="48" t="s">
        <v>108</v>
      </c>
      <c r="AV8" s="48" t="s">
        <v>109</v>
      </c>
      <c r="AW8" s="48" t="s">
        <v>110</v>
      </c>
      <c r="AX8" s="48" t="s">
        <v>111</v>
      </c>
      <c r="AY8" s="48" t="s">
        <v>112</v>
      </c>
      <c r="AZ8" s="48" t="s">
        <v>113</v>
      </c>
      <c r="BA8" s="51" t="s">
        <v>114</v>
      </c>
      <c r="BB8" s="177" t="s">
        <v>115</v>
      </c>
      <c r="BC8" s="48" t="s">
        <v>116</v>
      </c>
      <c r="BD8" s="48" t="s">
        <v>117</v>
      </c>
      <c r="BE8" s="48" t="s">
        <v>118</v>
      </c>
      <c r="BF8" s="48" t="s">
        <v>119</v>
      </c>
      <c r="BG8" s="48" t="s">
        <v>120</v>
      </c>
      <c r="BH8" s="48" t="s">
        <v>121</v>
      </c>
      <c r="BI8" s="48" t="s">
        <v>122</v>
      </c>
      <c r="BJ8" s="51" t="s">
        <v>123</v>
      </c>
    </row>
    <row r="9" spans="1:66" ht="18" customHeight="1" thickBot="1">
      <c r="C9" s="280"/>
      <c r="D9" s="280"/>
      <c r="E9" s="283"/>
      <c r="F9" s="172"/>
      <c r="G9" s="173"/>
      <c r="H9" s="173"/>
      <c r="I9" s="173"/>
      <c r="J9" s="173"/>
      <c r="K9" s="173"/>
      <c r="L9" s="173"/>
      <c r="M9" s="173"/>
      <c r="N9" s="174"/>
      <c r="O9" s="173"/>
      <c r="P9" s="173"/>
      <c r="Q9" s="176"/>
      <c r="R9" s="172"/>
      <c r="S9" s="175"/>
      <c r="T9" s="173"/>
      <c r="U9" s="173"/>
      <c r="V9" s="173"/>
      <c r="W9" s="173"/>
      <c r="X9" s="173"/>
      <c r="Y9" s="173"/>
      <c r="Z9" s="174"/>
      <c r="AA9" s="173"/>
      <c r="AB9" s="173"/>
      <c r="AC9" s="176"/>
      <c r="AD9" s="172"/>
      <c r="AE9" s="175"/>
      <c r="AF9" s="173"/>
      <c r="AG9" s="173"/>
      <c r="AH9" s="173"/>
      <c r="AI9" s="173"/>
      <c r="AJ9" s="173"/>
      <c r="AK9" s="173"/>
      <c r="AL9" s="174"/>
      <c r="AM9" s="173"/>
      <c r="AN9" s="173"/>
      <c r="AO9" s="176"/>
      <c r="AP9" s="172"/>
      <c r="AQ9" s="175"/>
      <c r="AR9" s="173"/>
      <c r="AS9" s="173"/>
      <c r="AT9" s="173"/>
      <c r="AU9" s="173"/>
      <c r="AV9" s="173"/>
      <c r="AW9" s="173"/>
      <c r="AX9" s="174"/>
      <c r="AY9" s="173"/>
      <c r="AZ9" s="173"/>
      <c r="BA9" s="176"/>
      <c r="BB9" s="172"/>
      <c r="BC9" s="175"/>
      <c r="BD9" s="173"/>
      <c r="BE9" s="173"/>
      <c r="BF9" s="173"/>
      <c r="BG9" s="174"/>
      <c r="BH9" s="173"/>
      <c r="BI9" s="173"/>
      <c r="BJ9" s="176"/>
    </row>
    <row r="10" spans="1:66" ht="32.25" customHeight="1">
      <c r="C10" s="45"/>
      <c r="D10" s="45" t="s">
        <v>131</v>
      </c>
      <c r="E10" s="47"/>
      <c r="F10" s="178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  <c r="R10" s="178"/>
      <c r="S10" s="9"/>
      <c r="T10" s="6"/>
      <c r="U10" s="6"/>
      <c r="V10" s="6"/>
      <c r="W10" s="6"/>
      <c r="X10" s="6"/>
      <c r="Y10" s="6"/>
      <c r="Z10" s="6"/>
      <c r="AA10" s="6"/>
      <c r="AB10" s="6"/>
      <c r="AC10" s="7"/>
      <c r="AD10" s="178"/>
      <c r="AE10" s="9"/>
      <c r="AF10" s="6"/>
      <c r="AG10" s="6"/>
      <c r="AH10" s="6"/>
      <c r="AI10" s="6"/>
      <c r="AJ10" s="6"/>
      <c r="AK10" s="6"/>
      <c r="AL10" s="6"/>
      <c r="AM10" s="6"/>
      <c r="AN10" s="6"/>
      <c r="AO10" s="7"/>
      <c r="AP10" s="178"/>
      <c r="AQ10" s="9"/>
      <c r="AR10" s="6"/>
      <c r="AS10" s="6"/>
      <c r="AT10" s="6"/>
      <c r="AU10" s="6"/>
      <c r="AV10" s="6"/>
      <c r="AW10" s="6"/>
      <c r="AX10" s="6"/>
      <c r="AY10" s="6"/>
      <c r="AZ10" s="6"/>
      <c r="BA10" s="7"/>
      <c r="BB10" s="178"/>
      <c r="BC10" s="9"/>
      <c r="BD10" s="6"/>
      <c r="BE10" s="6"/>
      <c r="BF10" s="6"/>
      <c r="BG10" s="6"/>
      <c r="BH10" s="6"/>
      <c r="BI10" s="6"/>
      <c r="BJ10" s="7"/>
      <c r="BK10" s="42"/>
      <c r="BL10" s="4"/>
    </row>
    <row r="11" spans="1:66" ht="24" customHeight="1">
      <c r="C11" s="57" t="s">
        <v>82</v>
      </c>
      <c r="D11" s="56" t="s">
        <v>41</v>
      </c>
      <c r="E11" s="46"/>
      <c r="F11" s="179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179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5"/>
      <c r="AD11" s="179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5"/>
      <c r="AP11" s="179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5"/>
      <c r="BB11" s="179"/>
      <c r="BC11" s="54"/>
      <c r="BD11" s="54"/>
      <c r="BE11" s="54"/>
      <c r="BF11" s="54"/>
      <c r="BG11" s="54"/>
      <c r="BH11" s="54"/>
      <c r="BI11" s="54"/>
      <c r="BJ11" s="55"/>
      <c r="BK11" s="42"/>
      <c r="BL11" s="4"/>
    </row>
    <row r="12" spans="1:66" s="141" customFormat="1" ht="15" customHeight="1">
      <c r="C12" s="285" t="str">
        <f>B13</f>
        <v>10.06.000</v>
      </c>
      <c r="D12" s="286" t="s">
        <v>132</v>
      </c>
      <c r="E12" s="288"/>
      <c r="F12" s="146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50"/>
      <c r="R12" s="146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50"/>
      <c r="AD12" s="146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50"/>
      <c r="AP12" s="146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50"/>
      <c r="BB12" s="146"/>
      <c r="BC12" s="148"/>
      <c r="BD12" s="148"/>
      <c r="BE12" s="148"/>
      <c r="BF12" s="148"/>
      <c r="BG12" s="148"/>
      <c r="BH12" s="148"/>
      <c r="BI12" s="148"/>
      <c r="BJ12" s="150"/>
      <c r="BK12" s="42"/>
      <c r="BL12" s="142"/>
    </row>
    <row r="13" spans="1:66" s="141" customFormat="1" ht="15" customHeight="1">
      <c r="B13" s="141" t="s">
        <v>86</v>
      </c>
      <c r="C13" s="285"/>
      <c r="D13" s="287"/>
      <c r="E13" s="289"/>
      <c r="F13" s="147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5"/>
      <c r="R13" s="147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5"/>
      <c r="AD13" s="147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5"/>
      <c r="AP13" s="147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5"/>
      <c r="BB13" s="147"/>
      <c r="BC13" s="149"/>
      <c r="BD13" s="149"/>
      <c r="BE13" s="149"/>
      <c r="BF13" s="149"/>
      <c r="BG13" s="149"/>
      <c r="BH13" s="149"/>
      <c r="BI13" s="149"/>
      <c r="BJ13" s="145"/>
      <c r="BK13" s="42"/>
      <c r="BL13" s="142"/>
    </row>
    <row r="14" spans="1:66" ht="45" customHeight="1">
      <c r="C14" s="290" t="str">
        <f>B15</f>
        <v>10.06.300.01</v>
      </c>
      <c r="D14" s="291" t="str">
        <f>'[1]Empreend 04 - L2P'!$F$23</f>
        <v>Ponte de embarque e desembarque tipo Telescópica, compreendida por: Rotunda giratória, túnel principal com acabamento lateral em chapa de aço, cabine e sistema de acionamento, ThyssenKrupp - TB 37/22,5-2 ou equivalente técnico - Pontes PE-01 e PE-03, comprimento mín/máx de 28000 / 37300 mm.</v>
      </c>
      <c r="E14" s="293"/>
      <c r="F14" s="180"/>
      <c r="G14" s="53"/>
      <c r="H14" s="53"/>
      <c r="I14" s="154"/>
      <c r="J14" s="154"/>
      <c r="K14" s="154"/>
      <c r="L14" s="154"/>
      <c r="M14" s="154"/>
      <c r="N14" s="154"/>
      <c r="O14" s="154"/>
      <c r="P14" s="154"/>
      <c r="Q14" s="153"/>
      <c r="R14" s="185"/>
      <c r="S14" s="154"/>
      <c r="T14" s="154"/>
      <c r="U14" s="154"/>
      <c r="V14" s="154"/>
      <c r="W14" s="154"/>
      <c r="X14" s="154"/>
      <c r="Y14" s="154"/>
      <c r="Z14" s="152"/>
      <c r="AA14" s="152"/>
      <c r="AB14" s="152"/>
      <c r="AC14" s="153"/>
      <c r="AD14" s="185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3"/>
      <c r="AP14" s="180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4"/>
      <c r="BB14" s="180"/>
      <c r="BC14" s="43"/>
      <c r="BD14" s="43"/>
      <c r="BE14" s="43"/>
      <c r="BF14" s="43"/>
      <c r="BG14" s="43"/>
      <c r="BH14" s="43"/>
      <c r="BI14" s="43"/>
      <c r="BJ14" s="44"/>
      <c r="BK14" s="8"/>
      <c r="BL14" s="4"/>
    </row>
    <row r="15" spans="1:66" ht="45" customHeight="1">
      <c r="A15" s="2" t="s">
        <v>3</v>
      </c>
      <c r="B15" s="2" t="str">
        <f>'[1]Empreend 04 - L2P'!$B$23</f>
        <v>10.06.300.01</v>
      </c>
      <c r="C15" s="290"/>
      <c r="D15" s="292"/>
      <c r="E15" s="294"/>
      <c r="F15" s="181">
        <f t="shared" ref="F15:BJ15" si="0">F14*$E$14</f>
        <v>0</v>
      </c>
      <c r="G15" s="34">
        <f t="shared" si="0"/>
        <v>0</v>
      </c>
      <c r="H15" s="34">
        <f t="shared" si="0"/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4">
        <f t="shared" si="0"/>
        <v>0</v>
      </c>
      <c r="M15" s="34">
        <f t="shared" si="0"/>
        <v>0</v>
      </c>
      <c r="N15" s="34">
        <f t="shared" si="0"/>
        <v>0</v>
      </c>
      <c r="O15" s="34">
        <f t="shared" si="0"/>
        <v>0</v>
      </c>
      <c r="P15" s="34">
        <f t="shared" si="0"/>
        <v>0</v>
      </c>
      <c r="Q15" s="59">
        <f t="shared" si="0"/>
        <v>0</v>
      </c>
      <c r="R15" s="181">
        <f t="shared" si="0"/>
        <v>0</v>
      </c>
      <c r="S15" s="34">
        <f t="shared" si="0"/>
        <v>0</v>
      </c>
      <c r="T15" s="34">
        <f t="shared" si="0"/>
        <v>0</v>
      </c>
      <c r="U15" s="34">
        <f t="shared" si="0"/>
        <v>0</v>
      </c>
      <c r="V15" s="34">
        <f t="shared" si="0"/>
        <v>0</v>
      </c>
      <c r="W15" s="34">
        <f t="shared" si="0"/>
        <v>0</v>
      </c>
      <c r="X15" s="34">
        <f t="shared" si="0"/>
        <v>0</v>
      </c>
      <c r="Y15" s="34">
        <f t="shared" si="0"/>
        <v>0</v>
      </c>
      <c r="Z15" s="34">
        <f t="shared" si="0"/>
        <v>0</v>
      </c>
      <c r="AA15" s="34">
        <f t="shared" si="0"/>
        <v>0</v>
      </c>
      <c r="AB15" s="34">
        <f t="shared" si="0"/>
        <v>0</v>
      </c>
      <c r="AC15" s="59">
        <f t="shared" si="0"/>
        <v>0</v>
      </c>
      <c r="AD15" s="181">
        <f t="shared" si="0"/>
        <v>0</v>
      </c>
      <c r="AE15" s="34">
        <f t="shared" si="0"/>
        <v>0</v>
      </c>
      <c r="AF15" s="34">
        <f t="shared" si="0"/>
        <v>0</v>
      </c>
      <c r="AG15" s="34">
        <f t="shared" si="0"/>
        <v>0</v>
      </c>
      <c r="AH15" s="34">
        <f t="shared" si="0"/>
        <v>0</v>
      </c>
      <c r="AI15" s="34">
        <f t="shared" si="0"/>
        <v>0</v>
      </c>
      <c r="AJ15" s="34">
        <f t="shared" si="0"/>
        <v>0</v>
      </c>
      <c r="AK15" s="34">
        <f t="shared" si="0"/>
        <v>0</v>
      </c>
      <c r="AL15" s="34">
        <f t="shared" si="0"/>
        <v>0</v>
      </c>
      <c r="AM15" s="34">
        <f t="shared" si="0"/>
        <v>0</v>
      </c>
      <c r="AN15" s="34">
        <f t="shared" si="0"/>
        <v>0</v>
      </c>
      <c r="AO15" s="59">
        <f t="shared" si="0"/>
        <v>0</v>
      </c>
      <c r="AP15" s="181">
        <f t="shared" si="0"/>
        <v>0</v>
      </c>
      <c r="AQ15" s="34">
        <f t="shared" si="0"/>
        <v>0</v>
      </c>
      <c r="AR15" s="34">
        <f t="shared" si="0"/>
        <v>0</v>
      </c>
      <c r="AS15" s="34">
        <f t="shared" si="0"/>
        <v>0</v>
      </c>
      <c r="AT15" s="34">
        <f t="shared" si="0"/>
        <v>0</v>
      </c>
      <c r="AU15" s="34">
        <f t="shared" si="0"/>
        <v>0</v>
      </c>
      <c r="AV15" s="34">
        <f t="shared" si="0"/>
        <v>0</v>
      </c>
      <c r="AW15" s="34">
        <f t="shared" si="0"/>
        <v>0</v>
      </c>
      <c r="AX15" s="34">
        <f t="shared" si="0"/>
        <v>0</v>
      </c>
      <c r="AY15" s="34">
        <f t="shared" si="0"/>
        <v>0</v>
      </c>
      <c r="AZ15" s="34">
        <f t="shared" si="0"/>
        <v>0</v>
      </c>
      <c r="BA15" s="59">
        <f t="shared" si="0"/>
        <v>0</v>
      </c>
      <c r="BB15" s="181">
        <f t="shared" si="0"/>
        <v>0</v>
      </c>
      <c r="BC15" s="34">
        <f t="shared" si="0"/>
        <v>0</v>
      </c>
      <c r="BD15" s="34">
        <f t="shared" si="0"/>
        <v>0</v>
      </c>
      <c r="BE15" s="34">
        <f t="shared" si="0"/>
        <v>0</v>
      </c>
      <c r="BF15" s="34">
        <f t="shared" si="0"/>
        <v>0</v>
      </c>
      <c r="BG15" s="34">
        <f t="shared" si="0"/>
        <v>0</v>
      </c>
      <c r="BH15" s="34">
        <f t="shared" si="0"/>
        <v>0</v>
      </c>
      <c r="BI15" s="34">
        <f t="shared" si="0"/>
        <v>0</v>
      </c>
      <c r="BJ15" s="59">
        <f t="shared" si="0"/>
        <v>0</v>
      </c>
      <c r="BK15" s="8"/>
      <c r="BL15" s="4"/>
      <c r="BN15" s="171">
        <f>BL15-E14</f>
        <v>0</v>
      </c>
    </row>
    <row r="16" spans="1:66" ht="45" customHeight="1">
      <c r="C16" s="290" t="str">
        <f>B17</f>
        <v>10.06.300.02</v>
      </c>
      <c r="D16" s="291" t="str">
        <f>'[1]Empreend 04 - L2P'!$F$24</f>
        <v>Ponte de embarque e desembarque tipo Telescópica, compreendida por: Rotunda giratória, túnel principal com acabamento lateral em chapa de aço, cabine e sistema de acionamento, ThyssenKrupp - TB 45/26,5-2 ou equivalente técnico - Ponte PE-02, comprimento mín/máx de 26800 / 45300 mm.</v>
      </c>
      <c r="E16" s="293"/>
      <c r="F16" s="180"/>
      <c r="G16" s="53"/>
      <c r="H16" s="53"/>
      <c r="I16" s="154"/>
      <c r="J16" s="154"/>
      <c r="K16" s="154"/>
      <c r="L16" s="154"/>
      <c r="M16" s="154"/>
      <c r="N16" s="154"/>
      <c r="O16" s="154"/>
      <c r="P16" s="154"/>
      <c r="Q16" s="153"/>
      <c r="R16" s="185"/>
      <c r="S16" s="154"/>
      <c r="T16" s="154"/>
      <c r="U16" s="154"/>
      <c r="V16" s="154"/>
      <c r="W16" s="154"/>
      <c r="X16" s="154"/>
      <c r="Y16" s="154"/>
      <c r="Z16" s="152"/>
      <c r="AA16" s="152"/>
      <c r="AB16" s="152"/>
      <c r="AC16" s="153"/>
      <c r="AD16" s="185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3"/>
      <c r="AP16" s="180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4"/>
      <c r="BB16" s="180"/>
      <c r="BC16" s="43"/>
      <c r="BD16" s="43"/>
      <c r="BE16" s="43"/>
      <c r="BF16" s="43"/>
      <c r="BG16" s="43"/>
      <c r="BH16" s="43"/>
      <c r="BI16" s="43"/>
      <c r="BJ16" s="44"/>
      <c r="BK16" s="8"/>
      <c r="BL16" s="4"/>
    </row>
    <row r="17" spans="1:66" ht="45" customHeight="1">
      <c r="A17" s="2" t="s">
        <v>3</v>
      </c>
      <c r="B17" s="2" t="str">
        <f>'[1]Empreend 04 - L2P'!$B$24</f>
        <v>10.06.300.02</v>
      </c>
      <c r="C17" s="290"/>
      <c r="D17" s="292"/>
      <c r="E17" s="294"/>
      <c r="F17" s="181">
        <f t="shared" ref="F17:BJ17" si="1">F16*$E$16</f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  <c r="Q17" s="59">
        <f t="shared" si="1"/>
        <v>0</v>
      </c>
      <c r="R17" s="181">
        <f t="shared" si="1"/>
        <v>0</v>
      </c>
      <c r="S17" s="34">
        <f t="shared" si="1"/>
        <v>0</v>
      </c>
      <c r="T17" s="34">
        <f t="shared" si="1"/>
        <v>0</v>
      </c>
      <c r="U17" s="34">
        <f t="shared" si="1"/>
        <v>0</v>
      </c>
      <c r="V17" s="34">
        <f t="shared" si="1"/>
        <v>0</v>
      </c>
      <c r="W17" s="34">
        <f t="shared" si="1"/>
        <v>0</v>
      </c>
      <c r="X17" s="34">
        <f t="shared" si="1"/>
        <v>0</v>
      </c>
      <c r="Y17" s="34">
        <f t="shared" si="1"/>
        <v>0</v>
      </c>
      <c r="Z17" s="34">
        <f t="shared" si="1"/>
        <v>0</v>
      </c>
      <c r="AA17" s="34">
        <f t="shared" si="1"/>
        <v>0</v>
      </c>
      <c r="AB17" s="34">
        <f t="shared" si="1"/>
        <v>0</v>
      </c>
      <c r="AC17" s="59">
        <f t="shared" si="1"/>
        <v>0</v>
      </c>
      <c r="AD17" s="181">
        <f t="shared" si="1"/>
        <v>0</v>
      </c>
      <c r="AE17" s="34">
        <f t="shared" si="1"/>
        <v>0</v>
      </c>
      <c r="AF17" s="34">
        <f t="shared" si="1"/>
        <v>0</v>
      </c>
      <c r="AG17" s="34">
        <f t="shared" si="1"/>
        <v>0</v>
      </c>
      <c r="AH17" s="34">
        <f t="shared" si="1"/>
        <v>0</v>
      </c>
      <c r="AI17" s="34">
        <f t="shared" si="1"/>
        <v>0</v>
      </c>
      <c r="AJ17" s="34">
        <f t="shared" si="1"/>
        <v>0</v>
      </c>
      <c r="AK17" s="34">
        <f t="shared" si="1"/>
        <v>0</v>
      </c>
      <c r="AL17" s="34">
        <f t="shared" si="1"/>
        <v>0</v>
      </c>
      <c r="AM17" s="34">
        <f t="shared" si="1"/>
        <v>0</v>
      </c>
      <c r="AN17" s="34">
        <f t="shared" si="1"/>
        <v>0</v>
      </c>
      <c r="AO17" s="59">
        <f t="shared" si="1"/>
        <v>0</v>
      </c>
      <c r="AP17" s="181">
        <f t="shared" si="1"/>
        <v>0</v>
      </c>
      <c r="AQ17" s="34">
        <f t="shared" si="1"/>
        <v>0</v>
      </c>
      <c r="AR17" s="34">
        <f t="shared" si="1"/>
        <v>0</v>
      </c>
      <c r="AS17" s="34">
        <f t="shared" si="1"/>
        <v>0</v>
      </c>
      <c r="AT17" s="34">
        <f t="shared" si="1"/>
        <v>0</v>
      </c>
      <c r="AU17" s="34">
        <f t="shared" si="1"/>
        <v>0</v>
      </c>
      <c r="AV17" s="34">
        <f t="shared" si="1"/>
        <v>0</v>
      </c>
      <c r="AW17" s="34">
        <f t="shared" si="1"/>
        <v>0</v>
      </c>
      <c r="AX17" s="34">
        <f t="shared" si="1"/>
        <v>0</v>
      </c>
      <c r="AY17" s="34">
        <f t="shared" si="1"/>
        <v>0</v>
      </c>
      <c r="AZ17" s="34">
        <f t="shared" si="1"/>
        <v>0</v>
      </c>
      <c r="BA17" s="59">
        <f t="shared" si="1"/>
        <v>0</v>
      </c>
      <c r="BB17" s="181">
        <f t="shared" si="1"/>
        <v>0</v>
      </c>
      <c r="BC17" s="34">
        <f t="shared" si="1"/>
        <v>0</v>
      </c>
      <c r="BD17" s="34">
        <f t="shared" si="1"/>
        <v>0</v>
      </c>
      <c r="BE17" s="34">
        <f t="shared" si="1"/>
        <v>0</v>
      </c>
      <c r="BF17" s="34">
        <f t="shared" si="1"/>
        <v>0</v>
      </c>
      <c r="BG17" s="34">
        <f t="shared" si="1"/>
        <v>0</v>
      </c>
      <c r="BH17" s="34">
        <f t="shared" si="1"/>
        <v>0</v>
      </c>
      <c r="BI17" s="34">
        <f t="shared" si="1"/>
        <v>0</v>
      </c>
      <c r="BJ17" s="59">
        <f t="shared" si="1"/>
        <v>0</v>
      </c>
      <c r="BK17" s="8"/>
      <c r="BL17" s="4"/>
      <c r="BN17" s="171">
        <f>BL17-E16</f>
        <v>0</v>
      </c>
    </row>
    <row r="18" spans="1:66" ht="45" customHeight="1">
      <c r="C18" s="290" t="str">
        <f>B21</f>
        <v>10.06.300.03</v>
      </c>
      <c r="D18" s="291" t="s">
        <v>135</v>
      </c>
      <c r="E18" s="293"/>
      <c r="F18" s="180"/>
      <c r="G18" s="53"/>
      <c r="H18" s="53"/>
      <c r="I18" s="154"/>
      <c r="J18" s="154"/>
      <c r="K18" s="154"/>
      <c r="L18" s="154"/>
      <c r="M18" s="154"/>
      <c r="N18" s="154"/>
      <c r="O18" s="154"/>
      <c r="P18" s="154"/>
      <c r="Q18" s="153"/>
      <c r="R18" s="185"/>
      <c r="S18" s="154"/>
      <c r="T18" s="154"/>
      <c r="U18" s="154"/>
      <c r="V18" s="154"/>
      <c r="W18" s="154"/>
      <c r="X18" s="154"/>
      <c r="Y18" s="154"/>
      <c r="Z18" s="152"/>
      <c r="AA18" s="152"/>
      <c r="AB18" s="152"/>
      <c r="AC18" s="153"/>
      <c r="AD18" s="185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3"/>
      <c r="AP18" s="180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4"/>
      <c r="BB18" s="180"/>
      <c r="BC18" s="43"/>
      <c r="BD18" s="43"/>
      <c r="BE18" s="43"/>
      <c r="BF18" s="43"/>
      <c r="BG18" s="43"/>
      <c r="BH18" s="43"/>
      <c r="BI18" s="43"/>
      <c r="BJ18" s="44"/>
      <c r="BK18" s="8"/>
      <c r="BL18" s="4"/>
    </row>
    <row r="19" spans="1:66" ht="45" customHeight="1">
      <c r="A19" s="2" t="s">
        <v>3</v>
      </c>
      <c r="C19" s="290"/>
      <c r="D19" s="298"/>
      <c r="E19" s="300"/>
      <c r="F19" s="181">
        <f>F18*$E$18</f>
        <v>0</v>
      </c>
      <c r="G19" s="34">
        <f t="shared" ref="G19:BJ19" si="2">G18*$E$18</f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  <c r="Q19" s="59">
        <f t="shared" si="2"/>
        <v>0</v>
      </c>
      <c r="R19" s="181">
        <f t="shared" si="2"/>
        <v>0</v>
      </c>
      <c r="S19" s="34">
        <f t="shared" si="2"/>
        <v>0</v>
      </c>
      <c r="T19" s="34">
        <f t="shared" si="2"/>
        <v>0</v>
      </c>
      <c r="U19" s="34">
        <f t="shared" si="2"/>
        <v>0</v>
      </c>
      <c r="V19" s="34">
        <f t="shared" si="2"/>
        <v>0</v>
      </c>
      <c r="W19" s="34">
        <f t="shared" si="2"/>
        <v>0</v>
      </c>
      <c r="X19" s="34">
        <f t="shared" si="2"/>
        <v>0</v>
      </c>
      <c r="Y19" s="34">
        <f t="shared" si="2"/>
        <v>0</v>
      </c>
      <c r="Z19" s="34">
        <f t="shared" si="2"/>
        <v>0</v>
      </c>
      <c r="AA19" s="34">
        <f t="shared" si="2"/>
        <v>0</v>
      </c>
      <c r="AB19" s="34">
        <f t="shared" si="2"/>
        <v>0</v>
      </c>
      <c r="AC19" s="59">
        <f t="shared" si="2"/>
        <v>0</v>
      </c>
      <c r="AD19" s="181">
        <f t="shared" si="2"/>
        <v>0</v>
      </c>
      <c r="AE19" s="34">
        <f t="shared" si="2"/>
        <v>0</v>
      </c>
      <c r="AF19" s="34">
        <f t="shared" si="2"/>
        <v>0</v>
      </c>
      <c r="AG19" s="34">
        <f t="shared" si="2"/>
        <v>0</v>
      </c>
      <c r="AH19" s="34">
        <f t="shared" si="2"/>
        <v>0</v>
      </c>
      <c r="AI19" s="34">
        <f t="shared" si="2"/>
        <v>0</v>
      </c>
      <c r="AJ19" s="34">
        <f t="shared" si="2"/>
        <v>0</v>
      </c>
      <c r="AK19" s="34">
        <f t="shared" si="2"/>
        <v>0</v>
      </c>
      <c r="AL19" s="34">
        <f t="shared" si="2"/>
        <v>0</v>
      </c>
      <c r="AM19" s="34">
        <f t="shared" si="2"/>
        <v>0</v>
      </c>
      <c r="AN19" s="34">
        <f t="shared" si="2"/>
        <v>0</v>
      </c>
      <c r="AO19" s="59">
        <f t="shared" si="2"/>
        <v>0</v>
      </c>
      <c r="AP19" s="181">
        <f t="shared" si="2"/>
        <v>0</v>
      </c>
      <c r="AQ19" s="34">
        <f t="shared" si="2"/>
        <v>0</v>
      </c>
      <c r="AR19" s="34">
        <f t="shared" si="2"/>
        <v>0</v>
      </c>
      <c r="AS19" s="34">
        <f t="shared" si="2"/>
        <v>0</v>
      </c>
      <c r="AT19" s="34">
        <f t="shared" si="2"/>
        <v>0</v>
      </c>
      <c r="AU19" s="34">
        <f t="shared" si="2"/>
        <v>0</v>
      </c>
      <c r="AV19" s="34">
        <f t="shared" si="2"/>
        <v>0</v>
      </c>
      <c r="AW19" s="34">
        <f t="shared" si="2"/>
        <v>0</v>
      </c>
      <c r="AX19" s="34">
        <f t="shared" si="2"/>
        <v>0</v>
      </c>
      <c r="AY19" s="34">
        <f t="shared" si="2"/>
        <v>0</v>
      </c>
      <c r="AZ19" s="34">
        <f t="shared" si="2"/>
        <v>0</v>
      </c>
      <c r="BA19" s="59">
        <f t="shared" si="2"/>
        <v>0</v>
      </c>
      <c r="BB19" s="181">
        <f t="shared" si="2"/>
        <v>0</v>
      </c>
      <c r="BC19" s="34">
        <f t="shared" si="2"/>
        <v>0</v>
      </c>
      <c r="BD19" s="34">
        <f t="shared" si="2"/>
        <v>0</v>
      </c>
      <c r="BE19" s="34">
        <f t="shared" si="2"/>
        <v>0</v>
      </c>
      <c r="BF19" s="34">
        <f t="shared" si="2"/>
        <v>0</v>
      </c>
      <c r="BG19" s="34">
        <f t="shared" si="2"/>
        <v>0</v>
      </c>
      <c r="BH19" s="34">
        <f t="shared" si="2"/>
        <v>0</v>
      </c>
      <c r="BI19" s="34">
        <f t="shared" si="2"/>
        <v>0</v>
      </c>
      <c r="BJ19" s="59">
        <f t="shared" si="2"/>
        <v>0</v>
      </c>
      <c r="BK19" s="8"/>
      <c r="BL19" s="4"/>
      <c r="BN19" s="171">
        <f>BL19-((E18/6)*3)</f>
        <v>0</v>
      </c>
    </row>
    <row r="20" spans="1:66" ht="45" customHeight="1">
      <c r="C20" s="290"/>
      <c r="D20" s="298"/>
      <c r="E20" s="300"/>
      <c r="F20" s="180"/>
      <c r="G20" s="53"/>
      <c r="H20" s="53"/>
      <c r="I20" s="154"/>
      <c r="J20" s="154"/>
      <c r="K20" s="154"/>
      <c r="L20" s="154"/>
      <c r="M20" s="154"/>
      <c r="N20" s="154"/>
      <c r="O20" s="154"/>
      <c r="P20" s="154"/>
      <c r="Q20" s="153"/>
      <c r="R20" s="185"/>
      <c r="S20" s="154"/>
      <c r="T20" s="154"/>
      <c r="U20" s="154"/>
      <c r="V20" s="154"/>
      <c r="W20" s="154"/>
      <c r="X20" s="53"/>
      <c r="Y20" s="53"/>
      <c r="Z20" s="53"/>
      <c r="AA20" s="152"/>
      <c r="AB20" s="152"/>
      <c r="AC20" s="153"/>
      <c r="AD20" s="185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3"/>
      <c r="AP20" s="180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4"/>
      <c r="BB20" s="180"/>
      <c r="BC20" s="43"/>
      <c r="BD20" s="43"/>
      <c r="BE20" s="43"/>
      <c r="BF20" s="43"/>
      <c r="BG20" s="43"/>
      <c r="BH20" s="43"/>
      <c r="BI20" s="43"/>
      <c r="BJ20" s="44"/>
      <c r="BK20" s="8"/>
      <c r="BL20" s="4"/>
    </row>
    <row r="21" spans="1:66" ht="45" customHeight="1" thickBot="1">
      <c r="A21" s="2" t="s">
        <v>3</v>
      </c>
      <c r="B21" s="2" t="str">
        <f>'[1]Empreend 04 - L2P'!$B$25</f>
        <v>10.06.300.03</v>
      </c>
      <c r="C21" s="290"/>
      <c r="D21" s="292"/>
      <c r="E21" s="294"/>
      <c r="F21" s="182">
        <f>F20*$E$18</f>
        <v>0</v>
      </c>
      <c r="G21" s="183">
        <f t="shared" ref="G21:BJ21" si="3">G20*$E$18</f>
        <v>0</v>
      </c>
      <c r="H21" s="183">
        <f t="shared" si="3"/>
        <v>0</v>
      </c>
      <c r="I21" s="183">
        <f t="shared" si="3"/>
        <v>0</v>
      </c>
      <c r="J21" s="183">
        <f t="shared" si="3"/>
        <v>0</v>
      </c>
      <c r="K21" s="183">
        <f t="shared" si="3"/>
        <v>0</v>
      </c>
      <c r="L21" s="183">
        <f t="shared" si="3"/>
        <v>0</v>
      </c>
      <c r="M21" s="183">
        <f t="shared" si="3"/>
        <v>0</v>
      </c>
      <c r="N21" s="183">
        <f t="shared" si="3"/>
        <v>0</v>
      </c>
      <c r="O21" s="183">
        <f t="shared" si="3"/>
        <v>0</v>
      </c>
      <c r="P21" s="183">
        <f t="shared" si="3"/>
        <v>0</v>
      </c>
      <c r="Q21" s="184">
        <f t="shared" si="3"/>
        <v>0</v>
      </c>
      <c r="R21" s="182">
        <f t="shared" si="3"/>
        <v>0</v>
      </c>
      <c r="S21" s="183">
        <f t="shared" si="3"/>
        <v>0</v>
      </c>
      <c r="T21" s="183">
        <f t="shared" si="3"/>
        <v>0</v>
      </c>
      <c r="U21" s="183">
        <f t="shared" si="3"/>
        <v>0</v>
      </c>
      <c r="V21" s="183">
        <f t="shared" si="3"/>
        <v>0</v>
      </c>
      <c r="W21" s="183">
        <f t="shared" si="3"/>
        <v>0</v>
      </c>
      <c r="X21" s="183">
        <f t="shared" si="3"/>
        <v>0</v>
      </c>
      <c r="Y21" s="183">
        <f t="shared" si="3"/>
        <v>0</v>
      </c>
      <c r="Z21" s="183">
        <f t="shared" si="3"/>
        <v>0</v>
      </c>
      <c r="AA21" s="183">
        <f t="shared" si="3"/>
        <v>0</v>
      </c>
      <c r="AB21" s="183">
        <f t="shared" si="3"/>
        <v>0</v>
      </c>
      <c r="AC21" s="184">
        <f t="shared" si="3"/>
        <v>0</v>
      </c>
      <c r="AD21" s="182">
        <f t="shared" si="3"/>
        <v>0</v>
      </c>
      <c r="AE21" s="183">
        <f t="shared" si="3"/>
        <v>0</v>
      </c>
      <c r="AF21" s="183">
        <f t="shared" si="3"/>
        <v>0</v>
      </c>
      <c r="AG21" s="183">
        <f t="shared" si="3"/>
        <v>0</v>
      </c>
      <c r="AH21" s="183">
        <f t="shared" si="3"/>
        <v>0</v>
      </c>
      <c r="AI21" s="183">
        <f t="shared" si="3"/>
        <v>0</v>
      </c>
      <c r="AJ21" s="183">
        <f t="shared" si="3"/>
        <v>0</v>
      </c>
      <c r="AK21" s="183">
        <f t="shared" si="3"/>
        <v>0</v>
      </c>
      <c r="AL21" s="183">
        <f t="shared" si="3"/>
        <v>0</v>
      </c>
      <c r="AM21" s="183">
        <f t="shared" si="3"/>
        <v>0</v>
      </c>
      <c r="AN21" s="183">
        <f t="shared" si="3"/>
        <v>0</v>
      </c>
      <c r="AO21" s="184">
        <f t="shared" si="3"/>
        <v>0</v>
      </c>
      <c r="AP21" s="182">
        <f t="shared" si="3"/>
        <v>0</v>
      </c>
      <c r="AQ21" s="183">
        <f t="shared" si="3"/>
        <v>0</v>
      </c>
      <c r="AR21" s="183">
        <f t="shared" si="3"/>
        <v>0</v>
      </c>
      <c r="AS21" s="183">
        <f t="shared" si="3"/>
        <v>0</v>
      </c>
      <c r="AT21" s="183">
        <f t="shared" si="3"/>
        <v>0</v>
      </c>
      <c r="AU21" s="183">
        <f t="shared" si="3"/>
        <v>0</v>
      </c>
      <c r="AV21" s="183">
        <f t="shared" si="3"/>
        <v>0</v>
      </c>
      <c r="AW21" s="183">
        <f t="shared" si="3"/>
        <v>0</v>
      </c>
      <c r="AX21" s="183">
        <f t="shared" si="3"/>
        <v>0</v>
      </c>
      <c r="AY21" s="183">
        <f t="shared" si="3"/>
        <v>0</v>
      </c>
      <c r="AZ21" s="183">
        <f t="shared" si="3"/>
        <v>0</v>
      </c>
      <c r="BA21" s="184">
        <f t="shared" si="3"/>
        <v>0</v>
      </c>
      <c r="BB21" s="182">
        <f t="shared" si="3"/>
        <v>0</v>
      </c>
      <c r="BC21" s="183">
        <f t="shared" si="3"/>
        <v>0</v>
      </c>
      <c r="BD21" s="183">
        <f t="shared" si="3"/>
        <v>0</v>
      </c>
      <c r="BE21" s="183">
        <f t="shared" si="3"/>
        <v>0</v>
      </c>
      <c r="BF21" s="183">
        <f t="shared" si="3"/>
        <v>0</v>
      </c>
      <c r="BG21" s="183">
        <f t="shared" si="3"/>
        <v>0</v>
      </c>
      <c r="BH21" s="183">
        <f t="shared" si="3"/>
        <v>0</v>
      </c>
      <c r="BI21" s="183">
        <f t="shared" si="3"/>
        <v>0</v>
      </c>
      <c r="BJ21" s="184">
        <f t="shared" si="3"/>
        <v>0</v>
      </c>
      <c r="BK21" s="8"/>
      <c r="BL21" s="4"/>
      <c r="BN21" s="171">
        <f>BL21-((E18/6)*3)</f>
        <v>0</v>
      </c>
    </row>
    <row r="22" spans="1:66" ht="36.75" customHeight="1" thickBot="1">
      <c r="C22" s="40"/>
      <c r="D22" s="40" t="s">
        <v>1</v>
      </c>
      <c r="E22" s="36"/>
      <c r="F22" s="39">
        <f>SUMIF($A14:$A21,"S",F14:F21)</f>
        <v>0</v>
      </c>
      <c r="G22" s="37">
        <f>SUMIF($A14:$A21,"S",G14:G21)</f>
        <v>0</v>
      </c>
      <c r="H22" s="37">
        <f t="shared" ref="H22:BJ22" si="4">SUMIF($A14:$A21,"S",H14:H21)</f>
        <v>0</v>
      </c>
      <c r="I22" s="37">
        <f t="shared" si="4"/>
        <v>0</v>
      </c>
      <c r="J22" s="37">
        <f t="shared" si="4"/>
        <v>0</v>
      </c>
      <c r="K22" s="37">
        <f t="shared" si="4"/>
        <v>0</v>
      </c>
      <c r="L22" s="37">
        <f t="shared" si="4"/>
        <v>0</v>
      </c>
      <c r="M22" s="37">
        <f t="shared" si="4"/>
        <v>0</v>
      </c>
      <c r="N22" s="37">
        <f t="shared" si="4"/>
        <v>0</v>
      </c>
      <c r="O22" s="37">
        <f t="shared" si="4"/>
        <v>0</v>
      </c>
      <c r="P22" s="37">
        <f t="shared" si="4"/>
        <v>0</v>
      </c>
      <c r="Q22" s="38">
        <f t="shared" si="4"/>
        <v>0</v>
      </c>
      <c r="R22" s="39">
        <f t="shared" si="4"/>
        <v>0</v>
      </c>
      <c r="S22" s="37">
        <f t="shared" si="4"/>
        <v>0</v>
      </c>
      <c r="T22" s="37">
        <f t="shared" si="4"/>
        <v>0</v>
      </c>
      <c r="U22" s="37">
        <f t="shared" si="4"/>
        <v>0</v>
      </c>
      <c r="V22" s="37">
        <f t="shared" si="4"/>
        <v>0</v>
      </c>
      <c r="W22" s="37">
        <f t="shared" si="4"/>
        <v>0</v>
      </c>
      <c r="X22" s="37">
        <f t="shared" si="4"/>
        <v>0</v>
      </c>
      <c r="Y22" s="37">
        <f t="shared" si="4"/>
        <v>0</v>
      </c>
      <c r="Z22" s="37">
        <f t="shared" si="4"/>
        <v>0</v>
      </c>
      <c r="AA22" s="37">
        <f t="shared" si="4"/>
        <v>0</v>
      </c>
      <c r="AB22" s="37">
        <f t="shared" si="4"/>
        <v>0</v>
      </c>
      <c r="AC22" s="38">
        <f t="shared" si="4"/>
        <v>0</v>
      </c>
      <c r="AD22" s="39">
        <f t="shared" si="4"/>
        <v>0</v>
      </c>
      <c r="AE22" s="37">
        <f t="shared" si="4"/>
        <v>0</v>
      </c>
      <c r="AF22" s="37">
        <f t="shared" si="4"/>
        <v>0</v>
      </c>
      <c r="AG22" s="37">
        <f t="shared" si="4"/>
        <v>0</v>
      </c>
      <c r="AH22" s="37">
        <f t="shared" si="4"/>
        <v>0</v>
      </c>
      <c r="AI22" s="37">
        <f t="shared" si="4"/>
        <v>0</v>
      </c>
      <c r="AJ22" s="37">
        <f t="shared" si="4"/>
        <v>0</v>
      </c>
      <c r="AK22" s="37">
        <f t="shared" si="4"/>
        <v>0</v>
      </c>
      <c r="AL22" s="37">
        <f t="shared" si="4"/>
        <v>0</v>
      </c>
      <c r="AM22" s="37">
        <f t="shared" si="4"/>
        <v>0</v>
      </c>
      <c r="AN22" s="37">
        <f t="shared" si="4"/>
        <v>0</v>
      </c>
      <c r="AO22" s="38">
        <f t="shared" si="4"/>
        <v>0</v>
      </c>
      <c r="AP22" s="39">
        <f t="shared" si="4"/>
        <v>0</v>
      </c>
      <c r="AQ22" s="37">
        <f t="shared" si="4"/>
        <v>0</v>
      </c>
      <c r="AR22" s="37">
        <f t="shared" si="4"/>
        <v>0</v>
      </c>
      <c r="AS22" s="37">
        <f t="shared" si="4"/>
        <v>0</v>
      </c>
      <c r="AT22" s="37">
        <f t="shared" si="4"/>
        <v>0</v>
      </c>
      <c r="AU22" s="37">
        <f t="shared" si="4"/>
        <v>0</v>
      </c>
      <c r="AV22" s="37">
        <f t="shared" si="4"/>
        <v>0</v>
      </c>
      <c r="AW22" s="37">
        <f t="shared" si="4"/>
        <v>0</v>
      </c>
      <c r="AX22" s="37">
        <f t="shared" si="4"/>
        <v>0</v>
      </c>
      <c r="AY22" s="37">
        <f t="shared" si="4"/>
        <v>0</v>
      </c>
      <c r="AZ22" s="37">
        <f t="shared" si="4"/>
        <v>0</v>
      </c>
      <c r="BA22" s="38">
        <f t="shared" si="4"/>
        <v>0</v>
      </c>
      <c r="BB22" s="39">
        <f t="shared" si="4"/>
        <v>0</v>
      </c>
      <c r="BC22" s="37">
        <f t="shared" si="4"/>
        <v>0</v>
      </c>
      <c r="BD22" s="37">
        <f t="shared" si="4"/>
        <v>0</v>
      </c>
      <c r="BE22" s="37">
        <f t="shared" si="4"/>
        <v>0</v>
      </c>
      <c r="BF22" s="37">
        <f t="shared" si="4"/>
        <v>0</v>
      </c>
      <c r="BG22" s="37">
        <f t="shared" si="4"/>
        <v>0</v>
      </c>
      <c r="BH22" s="37">
        <f t="shared" si="4"/>
        <v>0</v>
      </c>
      <c r="BI22" s="37">
        <f t="shared" si="4"/>
        <v>0</v>
      </c>
      <c r="BJ22" s="38">
        <f t="shared" si="4"/>
        <v>0</v>
      </c>
    </row>
    <row r="23" spans="1:66" ht="36.75" customHeight="1" thickBot="1">
      <c r="C23" s="40"/>
      <c r="D23" s="40" t="s">
        <v>2</v>
      </c>
      <c r="E23" s="41"/>
      <c r="F23" s="39">
        <f>F22</f>
        <v>0</v>
      </c>
      <c r="G23" s="37">
        <f>F23+G22</f>
        <v>0</v>
      </c>
      <c r="H23" s="37">
        <f t="shared" ref="H23:BJ23" si="5">G23+H22</f>
        <v>0</v>
      </c>
      <c r="I23" s="37">
        <f t="shared" si="5"/>
        <v>0</v>
      </c>
      <c r="J23" s="37">
        <f t="shared" si="5"/>
        <v>0</v>
      </c>
      <c r="K23" s="37">
        <f t="shared" si="5"/>
        <v>0</v>
      </c>
      <c r="L23" s="37">
        <f t="shared" si="5"/>
        <v>0</v>
      </c>
      <c r="M23" s="37">
        <f t="shared" si="5"/>
        <v>0</v>
      </c>
      <c r="N23" s="37">
        <f t="shared" si="5"/>
        <v>0</v>
      </c>
      <c r="O23" s="37">
        <f t="shared" si="5"/>
        <v>0</v>
      </c>
      <c r="P23" s="37">
        <f t="shared" si="5"/>
        <v>0</v>
      </c>
      <c r="Q23" s="38">
        <f t="shared" si="5"/>
        <v>0</v>
      </c>
      <c r="R23" s="39">
        <f t="shared" si="5"/>
        <v>0</v>
      </c>
      <c r="S23" s="37">
        <f t="shared" si="5"/>
        <v>0</v>
      </c>
      <c r="T23" s="37">
        <f t="shared" si="5"/>
        <v>0</v>
      </c>
      <c r="U23" s="37">
        <f t="shared" si="5"/>
        <v>0</v>
      </c>
      <c r="V23" s="37">
        <f t="shared" si="5"/>
        <v>0</v>
      </c>
      <c r="W23" s="37">
        <f t="shared" si="5"/>
        <v>0</v>
      </c>
      <c r="X23" s="37">
        <f t="shared" si="5"/>
        <v>0</v>
      </c>
      <c r="Y23" s="37">
        <f t="shared" si="5"/>
        <v>0</v>
      </c>
      <c r="Z23" s="37">
        <f t="shared" si="5"/>
        <v>0</v>
      </c>
      <c r="AA23" s="37">
        <f t="shared" si="5"/>
        <v>0</v>
      </c>
      <c r="AB23" s="37">
        <f t="shared" si="5"/>
        <v>0</v>
      </c>
      <c r="AC23" s="38">
        <f t="shared" si="5"/>
        <v>0</v>
      </c>
      <c r="AD23" s="39">
        <f t="shared" si="5"/>
        <v>0</v>
      </c>
      <c r="AE23" s="37">
        <f t="shared" si="5"/>
        <v>0</v>
      </c>
      <c r="AF23" s="37">
        <f t="shared" si="5"/>
        <v>0</v>
      </c>
      <c r="AG23" s="37">
        <f t="shared" si="5"/>
        <v>0</v>
      </c>
      <c r="AH23" s="37">
        <f t="shared" si="5"/>
        <v>0</v>
      </c>
      <c r="AI23" s="37">
        <f t="shared" si="5"/>
        <v>0</v>
      </c>
      <c r="AJ23" s="37">
        <f t="shared" si="5"/>
        <v>0</v>
      </c>
      <c r="AK23" s="37">
        <f t="shared" si="5"/>
        <v>0</v>
      </c>
      <c r="AL23" s="37">
        <f t="shared" si="5"/>
        <v>0</v>
      </c>
      <c r="AM23" s="37">
        <f t="shared" si="5"/>
        <v>0</v>
      </c>
      <c r="AN23" s="37">
        <f t="shared" si="5"/>
        <v>0</v>
      </c>
      <c r="AO23" s="38">
        <f t="shared" si="5"/>
        <v>0</v>
      </c>
      <c r="AP23" s="39">
        <f t="shared" si="5"/>
        <v>0</v>
      </c>
      <c r="AQ23" s="37">
        <f t="shared" si="5"/>
        <v>0</v>
      </c>
      <c r="AR23" s="37">
        <f t="shared" si="5"/>
        <v>0</v>
      </c>
      <c r="AS23" s="37">
        <f t="shared" si="5"/>
        <v>0</v>
      </c>
      <c r="AT23" s="37">
        <f t="shared" si="5"/>
        <v>0</v>
      </c>
      <c r="AU23" s="37">
        <f t="shared" si="5"/>
        <v>0</v>
      </c>
      <c r="AV23" s="37">
        <f t="shared" si="5"/>
        <v>0</v>
      </c>
      <c r="AW23" s="37">
        <f t="shared" si="5"/>
        <v>0</v>
      </c>
      <c r="AX23" s="37">
        <f t="shared" si="5"/>
        <v>0</v>
      </c>
      <c r="AY23" s="37">
        <f t="shared" si="5"/>
        <v>0</v>
      </c>
      <c r="AZ23" s="37">
        <f t="shared" si="5"/>
        <v>0</v>
      </c>
      <c r="BA23" s="38">
        <f t="shared" si="5"/>
        <v>0</v>
      </c>
      <c r="BB23" s="39">
        <f t="shared" si="5"/>
        <v>0</v>
      </c>
      <c r="BC23" s="37">
        <f t="shared" si="5"/>
        <v>0</v>
      </c>
      <c r="BD23" s="37">
        <f t="shared" si="5"/>
        <v>0</v>
      </c>
      <c r="BE23" s="37">
        <f t="shared" si="5"/>
        <v>0</v>
      </c>
      <c r="BF23" s="37">
        <f t="shared" si="5"/>
        <v>0</v>
      </c>
      <c r="BG23" s="37">
        <f t="shared" si="5"/>
        <v>0</v>
      </c>
      <c r="BH23" s="37">
        <f t="shared" si="5"/>
        <v>0</v>
      </c>
      <c r="BI23" s="37">
        <f t="shared" si="5"/>
        <v>0</v>
      </c>
      <c r="BJ23" s="38">
        <f t="shared" si="5"/>
        <v>0</v>
      </c>
    </row>
    <row r="24" spans="1:66" ht="36.75" customHeight="1"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L24" s="33"/>
    </row>
    <row r="32" spans="1:66"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</row>
  </sheetData>
  <autoFilter ref="B1:B24"/>
  <mergeCells count="58">
    <mergeCell ref="AD1:AK1"/>
    <mergeCell ref="C1:E1"/>
    <mergeCell ref="F1:M1"/>
    <mergeCell ref="N1:Q1"/>
    <mergeCell ref="R1:Y1"/>
    <mergeCell ref="Z1:AC1"/>
    <mergeCell ref="AL1:AO1"/>
    <mergeCell ref="AP1:AW1"/>
    <mergeCell ref="AX1:BA1"/>
    <mergeCell ref="BB1:BF1"/>
    <mergeCell ref="BG1:BJ1"/>
    <mergeCell ref="BG3:BJ3"/>
    <mergeCell ref="N4:Q4"/>
    <mergeCell ref="Z4:AC4"/>
    <mergeCell ref="AL4:AO4"/>
    <mergeCell ref="AX4:BA4"/>
    <mergeCell ref="BG4:BJ4"/>
    <mergeCell ref="AD2:AK4"/>
    <mergeCell ref="AL2:AO2"/>
    <mergeCell ref="AP2:AW4"/>
    <mergeCell ref="AX2:BA2"/>
    <mergeCell ref="BB2:BF4"/>
    <mergeCell ref="BG2:BJ2"/>
    <mergeCell ref="N2:Q2"/>
    <mergeCell ref="R2:Y4"/>
    <mergeCell ref="Z2:AC2"/>
    <mergeCell ref="N3:Q3"/>
    <mergeCell ref="Z3:AC3"/>
    <mergeCell ref="AL3:AO3"/>
    <mergeCell ref="AX3:BA3"/>
    <mergeCell ref="C2:E5"/>
    <mergeCell ref="F2:M4"/>
    <mergeCell ref="F5:Q5"/>
    <mergeCell ref="R5:AC5"/>
    <mergeCell ref="AD5:AO5"/>
    <mergeCell ref="AP5:BA5"/>
    <mergeCell ref="BB5:BJ5"/>
    <mergeCell ref="C7:C9"/>
    <mergeCell ref="D7:D9"/>
    <mergeCell ref="E7:E9"/>
    <mergeCell ref="AP7:BA7"/>
    <mergeCell ref="BB7:BJ7"/>
    <mergeCell ref="F7:Q7"/>
    <mergeCell ref="R7:AC7"/>
    <mergeCell ref="AD7:AO7"/>
    <mergeCell ref="C6:E6"/>
    <mergeCell ref="C16:C17"/>
    <mergeCell ref="D16:D17"/>
    <mergeCell ref="E16:E17"/>
    <mergeCell ref="C18:C21"/>
    <mergeCell ref="D18:D21"/>
    <mergeCell ref="E18:E21"/>
    <mergeCell ref="C12:C13"/>
    <mergeCell ref="D12:D13"/>
    <mergeCell ref="E12:E13"/>
    <mergeCell ref="C14:C15"/>
    <mergeCell ref="D14:D15"/>
    <mergeCell ref="E14:E15"/>
  </mergeCells>
  <printOptions horizontalCentered="1"/>
  <pageMargins left="0.51181102362204722" right="0.31496062992125984" top="0.39370078740157483" bottom="0.39370078740157483" header="0" footer="0"/>
  <pageSetup paperSize="8" scale="59" pageOrder="overThenDown" orientation="landscape" r:id="rId1"/>
  <colBreaks count="4" manualBreakCount="4">
    <brk id="17" max="16" man="1"/>
    <brk id="29" max="16" man="1"/>
    <brk id="41" max="16" man="1"/>
    <brk id="53" max="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CAPA L2P</vt:lpstr>
      <vt:lpstr>Cronograma L2P</vt:lpstr>
      <vt:lpstr>CAPA Geral Emp4</vt:lpstr>
      <vt:lpstr>Cronograma Emp4</vt:lpstr>
      <vt:lpstr>'CAPA Geral Emp4'!Area_de_impressao</vt:lpstr>
      <vt:lpstr>'CAPA L2P'!Area_de_impressao</vt:lpstr>
      <vt:lpstr>'Cronograma Emp4'!Area_de_impressao</vt:lpstr>
      <vt:lpstr>'Cronograma L2P'!Area_de_impressao</vt:lpstr>
      <vt:lpstr>'Cronograma Emp4'!Titulos_de_impressao</vt:lpstr>
      <vt:lpstr>'Cronograma L2P'!Titulos_de_impressao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barufi</dc:creator>
  <cp:lastModifiedBy>Infraero</cp:lastModifiedBy>
  <cp:lastPrinted>2012-03-28T19:54:33Z</cp:lastPrinted>
  <dcterms:created xsi:type="dcterms:W3CDTF">2011-05-30T22:29:05Z</dcterms:created>
  <dcterms:modified xsi:type="dcterms:W3CDTF">2012-07-20T19:55:39Z</dcterms:modified>
</cp:coreProperties>
</file>